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50" windowWidth="23250" windowHeight="12090"/>
  </bookViews>
  <sheets>
    <sheet name="диспан2025ПКДЦ" sheetId="1" r:id="rId1"/>
    <sheet name="Улубл  " sheetId="2" r:id="rId2"/>
    <sheet name="Репрод тариф " sheetId="3" r:id="rId3"/>
  </sheets>
  <externalReferences>
    <externalReference r:id="rId4"/>
    <externalReference r:id="rId5"/>
  </externalReferences>
  <definedNames>
    <definedName name="_xlnm._FilterDatabase" localSheetId="0" hidden="1">диспан2025ПКДЦ!$A$10:$E$10</definedName>
    <definedName name="AmbCar_Cost">[1]Параметры!$C$40</definedName>
    <definedName name="APop">[1]Параметры!$C$19</definedName>
    <definedName name="ASur_Cost">[1]Параметры!$C$39</definedName>
    <definedName name="DayH_Cost">[1]Параметры!$C$37</definedName>
    <definedName name="Home_Cost">[1]Параметры!$C$38</definedName>
    <definedName name="MPop">[1]Параметры!$C$20</definedName>
    <definedName name="Pop">[1]Параметры!$C$17</definedName>
    <definedName name="PrU_AS">[1]Параметры!$C$55</definedName>
    <definedName name="PrU_BD">[1]Параметры!$C$51</definedName>
    <definedName name="PrU_DH">[1]Параметры!$C$53</definedName>
    <definedName name="PrU_HH">[1]Параметры!$C$54</definedName>
    <definedName name="PrU_Vi">[1]Параметры!$C$52</definedName>
    <definedName name="RPop">[1]Параметры!$C$18</definedName>
    <definedName name="SFN">[1]Титул!$A$8</definedName>
    <definedName name="SoF">[1]Титул!$K$18</definedName>
    <definedName name="Terr_Ind">[1]Параметры!$C$42</definedName>
    <definedName name="TPop">[1]Параметры!$C$10</definedName>
    <definedName name="YeaM">[1]Титул!$S$70</definedName>
    <definedName name="_xlnm.Database" localSheetId="0">#REF!</definedName>
    <definedName name="_xlnm.Database" localSheetId="2">#REF!</definedName>
    <definedName name="_xlnm.Database" localSheetId="1">#REF!</definedName>
    <definedName name="_xlnm.Database">#REF!</definedName>
    <definedName name="блок" localSheetId="0">'[2]1D_Gorin'!#REF!</definedName>
    <definedName name="блок" localSheetId="2">'[2]1D_Gorin'!#REF!</definedName>
    <definedName name="блок" localSheetId="1">'[2]1D_Gorin'!#REF!</definedName>
    <definedName name="блок">'[2]1D_Gorin'!#REF!</definedName>
    <definedName name="ёёёёёёёёёёёёёёёёёёёёёёёёёёёёёёёёёёёёёёёёёёёёёёёёёёёёёёёёёёёёёёёёёёёёёёёёёёёёёёёёёёёёёёёёёё" localSheetId="0">'[2]1D_Gorin'!#REF!</definedName>
    <definedName name="ёёёёёёёёёёёёёёёёёёёёёёёёёёёёёёёёёёёёёёёёёёёёёёёёёёёёёёёёёёёёёёёёёёёёёёёёёёёёёёёёёёёёёёёёёё" localSheetId="2">'[2]1D_Gorin'!#REF!</definedName>
    <definedName name="ёёёёёёёёёёёёёёёёёёёёёёёёёёёёёёёёёёёёёёёёёёёёёёёёёёёёёёёёёёёёёёёёёёёёёёёёёёёёёёёёёёёёёёёёёё" localSheetId="1">'[2]1D_Gorin'!#REF!</definedName>
    <definedName name="ёёёёёёёёёёёёёёёёёёёёёёёёёёёёёёёёёёёёёёёёёёёёёёёёёёёёёёёёёёёёёёёёёёёёёёёёёёёёёёёёёёёёёёёёёё">'[2]1D_Gorin'!#REF!</definedName>
    <definedName name="_xlnm.Print_Titles" localSheetId="0">диспан2025ПКДЦ!$A:$B,диспан2025ПКДЦ!$9:$10</definedName>
    <definedName name="_xlnm.Print_Titles" localSheetId="2">'Репрод тариф '!$5:$6</definedName>
    <definedName name="_xlnm.Print_Titles" localSheetId="1">'Улубл  '!$4:$5</definedName>
    <definedName name="_xlnm.Print_Area" localSheetId="0">диспан2025ПКДЦ!$A$1:$F$83</definedName>
    <definedName name="_xlnm.Print_Area" localSheetId="2">'Репрод тариф '!$A$1:$E$24</definedName>
    <definedName name="_xlnm.Print_Area" localSheetId="1">'Улубл  '!$A$1:$E$21</definedName>
  </definedNames>
  <calcPr calcId="145621"/>
</workbook>
</file>

<file path=xl/calcChain.xml><?xml version="1.0" encoding="utf-8"?>
<calcChain xmlns="http://schemas.openxmlformats.org/spreadsheetml/2006/main">
  <c r="E8" i="2" l="1"/>
  <c r="C8" i="2"/>
  <c r="E12" i="1" l="1"/>
  <c r="E23" i="3" l="1"/>
  <c r="E22" i="3"/>
  <c r="E21" i="3"/>
  <c r="E20" i="3"/>
  <c r="E19" i="3"/>
  <c r="E18" i="3"/>
  <c r="E17" i="3"/>
  <c r="E16" i="3"/>
  <c r="E15" i="3"/>
  <c r="E14" i="3"/>
  <c r="E13" i="3"/>
  <c r="E10" i="3"/>
  <c r="E9" i="3"/>
  <c r="E8" i="3"/>
  <c r="E20" i="2"/>
  <c r="E19" i="2"/>
  <c r="E18" i="2"/>
  <c r="E16" i="2"/>
  <c r="E15" i="2"/>
  <c r="E10" i="2"/>
  <c r="E11" i="2"/>
  <c r="E12" i="2"/>
  <c r="E13" i="2"/>
  <c r="E9" i="2"/>
  <c r="E82" i="1" l="1"/>
  <c r="E81" i="1"/>
  <c r="E80" i="1"/>
  <c r="E79" i="1"/>
  <c r="E78" i="1"/>
  <c r="E77" i="1"/>
  <c r="E76" i="1"/>
  <c r="E75" i="1"/>
  <c r="E74" i="1"/>
  <c r="E73" i="1"/>
  <c r="E72" i="1"/>
  <c r="E71" i="1"/>
  <c r="E70" i="1"/>
  <c r="E69" i="1"/>
  <c r="E68" i="1"/>
  <c r="E67" i="1"/>
  <c r="E66" i="1"/>
  <c r="E65" i="1"/>
  <c r="E63" i="1"/>
  <c r="E62" i="1"/>
  <c r="E61" i="1"/>
  <c r="E60" i="1"/>
  <c r="E59" i="1"/>
  <c r="E58" i="1"/>
  <c r="E57" i="1"/>
  <c r="E56" i="1"/>
  <c r="E55" i="1"/>
  <c r="E54" i="1"/>
  <c r="E53" i="1"/>
  <c r="E52"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13" i="1"/>
</calcChain>
</file>

<file path=xl/sharedStrings.xml><?xml version="1.0" encoding="utf-8"?>
<sst xmlns="http://schemas.openxmlformats.org/spreadsheetml/2006/main" count="144" uniqueCount="130">
  <si>
    <t>№ п/п</t>
  </si>
  <si>
    <t>Наименование</t>
  </si>
  <si>
    <t>Тарифы на оплату медицинской помощи, руб.</t>
  </si>
  <si>
    <t>1</t>
  </si>
  <si>
    <t>Мужчины 21,27,33</t>
  </si>
  <si>
    <t>Мужчины 18,24,30</t>
  </si>
  <si>
    <t>Мужчины 39</t>
  </si>
  <si>
    <t xml:space="preserve"> Мужчины 36</t>
  </si>
  <si>
    <t>Мужчины 41, 43, 47, 49, 53, 59, 61, 79, 81, 87, 91, 93, 97, 99</t>
  </si>
  <si>
    <t>Мужчины 85</t>
  </si>
  <si>
    <t>Мужчины 51, 57, 63, 77, 83, 89</t>
  </si>
  <si>
    <t>Мужчины 95</t>
  </si>
  <si>
    <t>Мужчины 76, 78, 82, 84, 88, 90, 94, 96</t>
  </si>
  <si>
    <t>Мужчины 80, 86, 92, 98</t>
  </si>
  <si>
    <t>Мужчины 55</t>
  </si>
  <si>
    <t>Мужчины 67, 69, 73</t>
  </si>
  <si>
    <t>Мужчины 75</t>
  </si>
  <si>
    <t>Мужчины 71</t>
  </si>
  <si>
    <t>Мужчины 65</t>
  </si>
  <si>
    <t>Мужчины 40, 44, 46, 52, 56, 58, 62, 66, 70, 72</t>
  </si>
  <si>
    <t>Мужчины 42, 48, 54, 68, 74</t>
  </si>
  <si>
    <t>Мужчины 45</t>
  </si>
  <si>
    <t>Мужчины 50, 64</t>
  </si>
  <si>
    <t>Мужчины 60</t>
  </si>
  <si>
    <t>Женщины 21, 27, 33</t>
  </si>
  <si>
    <t>Женщины 18, 24, 30</t>
  </si>
  <si>
    <t>Женщины 39</t>
  </si>
  <si>
    <t>Женщины 41, 43, 47, 49, 53, 59, 61, 79, 81, 87, 91, 93, 97, 99</t>
  </si>
  <si>
    <t>Женщины 55,85</t>
  </si>
  <si>
    <t>Женщины 36</t>
  </si>
  <si>
    <t>Женщины 77, 83, 89</t>
  </si>
  <si>
    <t>Женщины 95</t>
  </si>
  <si>
    <t>Женщины 76, 78, 82, 84, 88, 90, 94, 96</t>
  </si>
  <si>
    <t>Женщины 51, 57, 63</t>
  </si>
  <si>
    <t>Женщины 80, 86, 92, 98</t>
  </si>
  <si>
    <t>Женщины 67, 69, 73</t>
  </si>
  <si>
    <t>Женщины 75</t>
  </si>
  <si>
    <t>Женщины 71</t>
  </si>
  <si>
    <t>Женщины 65</t>
  </si>
  <si>
    <t>Женщины 45</t>
  </si>
  <si>
    <t>Женщины 66, 70, 72, 40, 44, 46, 50, 52, 56, 58, 62, 64</t>
  </si>
  <si>
    <t>Женщины 68, 74</t>
  </si>
  <si>
    <t>Женщины 42, 48, 54, 60</t>
  </si>
  <si>
    <t>Законченный случай II этапа диспансеризации определенных групп  взрослого населения (на базе ПКДЦ)</t>
  </si>
  <si>
    <t>Осмотр (консультация) врачом-терапевтом, врачом-специалистом</t>
  </si>
  <si>
    <t>Дуплексное сканирование брахицефальных артерий</t>
  </si>
  <si>
    <t>Колоноскопия</t>
  </si>
  <si>
    <t>Видеоколоноскопия</t>
  </si>
  <si>
    <t>Ректороманоскопия</t>
  </si>
  <si>
    <t>Эзофагогастродуоденоскопия</t>
  </si>
  <si>
    <t>Рентгенография легких</t>
  </si>
  <si>
    <t>Компьютерная томография легких</t>
  </si>
  <si>
    <t>Спирометрия</t>
  </si>
  <si>
    <t>Проведение исследования уровня гликированного гемоглобина в крови</t>
  </si>
  <si>
    <t xml:space="preserve"> Исследование на выявление злокачественных новообразований кожи и (или) слизистых оболочек:осмотр кожи под увеличением (дерматоскопия)</t>
  </si>
  <si>
    <t xml:space="preserve">Проведение индивидуального или группового углубленного профилактического консультирования </t>
  </si>
  <si>
    <t xml:space="preserve">Мужчины  25     </t>
  </si>
  <si>
    <t>Мужчины 18, 20, 22, 24, 26, 28, 30, 32, 34</t>
  </si>
  <si>
    <t>Мужчины  37, 39</t>
  </si>
  <si>
    <t>Мужчины 35</t>
  </si>
  <si>
    <t>Мужчины 45, 55, 65, 75, 85, 95</t>
  </si>
  <si>
    <t>Мужчины 36, 38</t>
  </si>
  <si>
    <t>Мужчины 40, 42, 44, 46, 48, 50, 52, 54, 56, 58, 60, 62, 64, 66, 68, 70, 72, 74, 76, 78, 80, 82, 84, 86, 88, 90, 92, 94, 96, 98</t>
  </si>
  <si>
    <t>Женщины 19, 21, 23, 27, 29, 31, 33</t>
  </si>
  <si>
    <t>Женщины 25</t>
  </si>
  <si>
    <t>Женщины 45,  55, 65, 75, 85, 95</t>
  </si>
  <si>
    <t>Женщины 18, 20, 22, 24, 26, 28, 30, 32, 34</t>
  </si>
  <si>
    <t>Женщины 40, 42, 44, 46, 48, 50, 52, 54, 56, 58, 60, 62, 64, 66, 68, 70, 72, 74, 76, 78, 80, 82, 84, 86, 88, 90, 92, 94, 96, 98</t>
  </si>
  <si>
    <t>Женщины 35</t>
  </si>
  <si>
    <t>Женщины 36, 38</t>
  </si>
  <si>
    <t>Тарифы на медицинские услуги при оказании амбулаторно-поликлинической помощи, руб.</t>
  </si>
  <si>
    <t xml:space="preserve">Законченный случай углубленной диспансеризации </t>
  </si>
  <si>
    <t>1.Первый  этап углубленной диспансеризации</t>
  </si>
  <si>
    <t>прием (осмотр) врачом - терапевтом (участковым терапевтом, врачом общей практики)</t>
  </si>
  <si>
    <t>измерение насыщения крови кислородом (сатурация) в покое;</t>
  </si>
  <si>
    <t>проведение спирометрии или спирографии;</t>
  </si>
  <si>
    <t>общий (клинический) анализ крови развернутый;</t>
  </si>
  <si>
    <t>биохимический анализ крови (включая исследования уровня холестирина, уровня липопротеинов низкой плотности, С-реактивного белка, определение активности аланинаминотрансферазы в крови, определение активности аспартатаминотрансферазы в крови, определение активности лактатдегидрогеназы в крови, исследование уровня креатинина в крови)</t>
  </si>
  <si>
    <t xml:space="preserve">1.2. Дополнительные услуги углубленной диспансеризации </t>
  </si>
  <si>
    <t>1.2.1.</t>
  </si>
  <si>
    <t xml:space="preserve">Тест с 6-минутной ходьбой  (при исходной сатурации кислорода крови 95% и больше) </t>
  </si>
  <si>
    <t>1.2.2.</t>
  </si>
  <si>
    <t>Определение концентрации Д-димера в крови у граждан, перенесших среднюю степень тяжести и выше новой коронавирусной инфекции (COVID-19)</t>
  </si>
  <si>
    <t xml:space="preserve">2. Второй  этап углубленной диспансеризации </t>
  </si>
  <si>
    <t>2.1.</t>
  </si>
  <si>
    <t>Эхокардиография (в случае показателя сатурации в покое 94 процента и ниже, а также по результатам проведения теста с 6-минутной ходьбой)</t>
  </si>
  <si>
    <t>2.2.</t>
  </si>
  <si>
    <t>Компьютерная томография легких (в случае показателя сатурации в покое 94 % и ниже, а также по результатам теста с 6-минутной ходьбой)</t>
  </si>
  <si>
    <t>2.3.</t>
  </si>
  <si>
    <t>Дуплексное сканирование вен нижних конечностей (при наличии показаний по результатам определения концентрации Д-димера в крови)</t>
  </si>
  <si>
    <t>Законченный случай I этапа диспансеризации определенных групп  взрослого населения по оценке репродуктивного здоровья</t>
  </si>
  <si>
    <t xml:space="preserve">Мужчины </t>
  </si>
  <si>
    <t>Женщины 18 – 29 лет</t>
  </si>
  <si>
    <t>Женщины 30-49 лет</t>
  </si>
  <si>
    <t>Диагностические исследования в рамках II этапа диспансеризации и повторный прием (осмотр) врачом определенных групп  взрослого населения по оценке репродуктивного здоровья</t>
  </si>
  <si>
    <t xml:space="preserve">Женщины </t>
  </si>
  <si>
    <t xml:space="preserve">УЗИ органов малого таза </t>
  </si>
  <si>
    <t>УЗИ молочных желез</t>
  </si>
  <si>
    <t>Определение ДНК возбудителей инфекции, передаваемые половым путем (Neisseria gonorrhoeae, Trichomonas vaginalis, Chlamydia trachomatis, Mycoplasma genitalium) в отделяемом слизистых женских половых органов методом ПЦР (A26.20.034.001)</t>
  </si>
  <si>
    <t>Определение ДНК вирусов папилломы человека (Papilloma virus) высокого канцерогенного риска в отделяемом (соскобе) из цервикального канала методом ПЦР, качественное исследование</t>
  </si>
  <si>
    <t>Повторный прием (осмотр) врачом акушером-гинекологом</t>
  </si>
  <si>
    <t>Спермограмма</t>
  </si>
  <si>
    <t>УЗИ предстательной железы</t>
  </si>
  <si>
    <t>УЗИ органов мошонки</t>
  </si>
  <si>
    <t>ПЦР-диагностика (Real time) (Neisseria gonorrhoeae, Trichomonas vaginalis, Chlamydia trachomatis, Mycoplasma genitalium, Ureaplasma urealyticum)</t>
  </si>
  <si>
    <t xml:space="preserve">Повторный прием (осмотр) врачом-урологом (при отсутствии врачом-хирургом) </t>
  </si>
  <si>
    <t>Таблица № 5.2</t>
  </si>
  <si>
    <t>Приложение № 10</t>
  </si>
  <si>
    <t>Приложение № 2 
к Дополнительному соглашению от 14.04.2025 №3</t>
  </si>
  <si>
    <t>Законченный случай I этапа диспансеризации определенных групп  взрослого населения (на базе ПКДЦ)</t>
  </si>
  <si>
    <t>3</t>
  </si>
  <si>
    <t>Законченный случай профилактических медицинских осмотров лиц старше 18 лет ( на базе ПКДЦ)</t>
  </si>
  <si>
    <t>Мужчины 19, 21, 23, 27, 29, 31, 33</t>
  </si>
  <si>
    <t>Мужчины 41, 43, 47, 49, 51, 53,  57, 59, 61, 63, 67, 69, 71, 73, 77, 79, 81, 83, 87, 89, 91, 93,  97, 99</t>
  </si>
  <si>
    <t>Женщины 41, 43, 47, 49, 51, 53, 57, 59, 61, 63,  67, 69, 71, 73,  77, 79, 81, 83,  87, 89, 91, 93,  97, 99</t>
  </si>
  <si>
    <t>Женщины  37, 39</t>
  </si>
  <si>
    <t>* с учетом коэффициента доступности медицинской помощи, предусмотренного Постановлением Правительства РФ № 462, для Хабаровского края в размере 1,05</t>
  </si>
  <si>
    <t>*с учетом коэффициента доступности медицинской помощи, предусмотренного Постановлением Правительства РФ № 462, для Хабаровского края в размере 1,05</t>
  </si>
  <si>
    <t>Таблица № 5.1</t>
  </si>
  <si>
    <t>Таблица № 5.3</t>
  </si>
  <si>
    <t xml:space="preserve">к Соглашению о тарифах на  2025 год 
</t>
  </si>
  <si>
    <t>1.1. Комплексное посещение, включающее:</t>
  </si>
  <si>
    <t xml:space="preserve"> 1 районная группа (КД=1,4)</t>
  </si>
  <si>
    <t>Базовый тариф, руб.</t>
  </si>
  <si>
    <t>Повышающий коэффициент*</t>
  </si>
  <si>
    <t>Тарифы на оплату  диспансеризации и профилактических осмотров отдельных категорий граждан 
(ПКДЦ "Святой Пантелеймон" )</t>
  </si>
  <si>
    <t xml:space="preserve">Повышающий коэффициент* </t>
  </si>
  <si>
    <t>Тарифы на оплату углубленной диспансеризации (ПКДЦ "Святой Пантелеймон")</t>
  </si>
  <si>
    <t>Тарифы на оплату диспансеризации взрослого населения репродуктивного возраста по оценке репродуктивного здоровья  (ПКДЦ "Святой Пантелеймон")</t>
  </si>
  <si>
    <t>Тарифы на оплату профилактических мероприятий отдельных категорий граждан, выполняемых передвижным консультативно-диагностическим центром "Святой Пантелеймон" (ПКДЦ "Святой Пантелеймон)</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</si>
</sst>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00"/>
    <numFmt numFmtId="165" formatCode="#,##0.000"/>
    <numFmt numFmtId="166" formatCode="0.0"/>
    <numFmt numFmtId="167" formatCode="_-* #,##0.00_р_._-;\-* #,##0.00_р_._-;_-* &quot;-&quot;??_р_._-;_-@_-"/>
  </numFmts>
  <fonts count="17" x14ac:knownFonts="1">
    <font>
      <sz val="12"/>
      <color theme="1"/>
      <name val="Calibri"/>
      <family val="2"/>
      <charset val="204"/>
      <scheme val="minor"/>
    </font>
    <font>
      <sz val="11"/>
      <color theme="1"/>
      <name val="Calibri"/>
      <family val="2"/>
      <charset val="204"/>
      <scheme val="minor"/>
    </font>
    <font>
      <sz val="11"/>
      <color theme="1"/>
      <name val="Calibri"/>
      <family val="2"/>
      <charset val="204"/>
      <scheme val="minor"/>
    </font>
    <font>
      <sz val="11"/>
      <name val="Calibri"/>
      <family val="2"/>
      <charset val="204"/>
      <scheme val="minor"/>
    </font>
    <font>
      <sz val="12"/>
      <name val="Times New Roman"/>
      <family val="1"/>
      <charset val="204"/>
    </font>
    <font>
      <sz val="14"/>
      <name val="Times New Roman"/>
      <family val="1"/>
      <charset val="204"/>
    </font>
    <font>
      <sz val="11"/>
      <name val="Times New Roman"/>
      <family val="1"/>
      <charset val="204"/>
    </font>
    <font>
      <sz val="14"/>
      <name val="Calibri"/>
      <family val="2"/>
      <charset val="204"/>
      <scheme val="minor"/>
    </font>
    <font>
      <sz val="10"/>
      <name val="Arial Cyr"/>
      <charset val="204"/>
    </font>
    <font>
      <sz val="9"/>
      <name val="Calibri"/>
      <family val="2"/>
      <charset val="204"/>
      <scheme val="minor"/>
    </font>
    <font>
      <sz val="12"/>
      <color theme="1"/>
      <name val="Calibri"/>
      <family val="2"/>
      <charset val="204"/>
      <scheme val="minor"/>
    </font>
    <font>
      <sz val="12"/>
      <name val="Calibri"/>
      <family val="2"/>
      <charset val="204"/>
      <scheme val="minor"/>
    </font>
    <font>
      <b/>
      <sz val="12"/>
      <name val="Times New Roman"/>
      <family val="1"/>
      <charset val="204"/>
    </font>
    <font>
      <i/>
      <sz val="12"/>
      <name val="Times New Roman"/>
      <family val="1"/>
      <charset val="204"/>
    </font>
    <font>
      <sz val="10"/>
      <name val="Arial Cyr"/>
      <family val="2"/>
      <charset val="204"/>
    </font>
    <font>
      <sz val="11"/>
      <color rgb="FF000000"/>
      <name val="Calibri"/>
      <family val="2"/>
      <charset val="204"/>
    </font>
    <font>
      <sz val="12"/>
      <color theme="1"/>
      <name val="Times New Roman"/>
      <family val="2"/>
      <charset val="204"/>
    </font>
  </fonts>
  <fills count="15">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s>
  <borders count="11">
    <border>
      <left/>
      <right/>
      <top/>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s>
  <cellStyleXfs count="177">
    <xf numFmtId="0" fontId="0" fillId="0" borderId="0"/>
    <xf numFmtId="0" fontId="2" fillId="0" borderId="0"/>
    <xf numFmtId="0" fontId="4" fillId="0" borderId="0" applyFill="0" applyBorder="0" applyProtection="0">
      <alignment wrapText="1"/>
      <protection locked="0"/>
    </xf>
    <xf numFmtId="0" fontId="2" fillId="0" borderId="0"/>
    <xf numFmtId="9" fontId="8" fillId="0" borderId="0" applyFont="0" applyFill="0" applyBorder="0" applyAlignment="0" applyProtection="0"/>
    <xf numFmtId="0" fontId="1" fillId="0" borderId="0"/>
    <xf numFmtId="0" fontId="1" fillId="0" borderId="0"/>
    <xf numFmtId="0" fontId="1" fillId="0" borderId="0"/>
    <xf numFmtId="0" fontId="1" fillId="0" borderId="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4" fillId="0" borderId="0"/>
    <xf numFmtId="0" fontId="15" fillId="0" borderId="0"/>
    <xf numFmtId="0" fontId="1" fillId="0" borderId="0"/>
    <xf numFmtId="0" fontId="8" fillId="0" borderId="0"/>
    <xf numFmtId="0" fontId="10" fillId="0" borderId="0"/>
    <xf numFmtId="0" fontId="8" fillId="0" borderId="0"/>
    <xf numFmtId="0" fontId="16"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10"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43"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7" fontId="8" fillId="0" borderId="0" applyFont="0" applyFill="0" applyBorder="0" applyAlignment="0" applyProtection="0"/>
  </cellStyleXfs>
  <cellXfs count="124">
    <xf numFmtId="0" fontId="0" fillId="0" borderId="0" xfId="0"/>
    <xf numFmtId="0" fontId="3" fillId="0" borderId="0" xfId="1" applyFont="1" applyFill="1"/>
    <xf numFmtId="0" fontId="5" fillId="0" borderId="0" xfId="1" applyFont="1" applyFill="1" applyBorder="1" applyAlignment="1">
      <alignment wrapText="1"/>
    </xf>
    <xf numFmtId="0" fontId="7" fillId="0" borderId="0" xfId="1" applyFont="1" applyFill="1" applyAlignment="1">
      <alignment horizontal="left" vertical="top" wrapText="1"/>
    </xf>
    <xf numFmtId="0" fontId="7" fillId="0" borderId="0" xfId="1" applyFont="1" applyFill="1" applyAlignment="1">
      <alignment horizontal="center" vertical="top" wrapText="1"/>
    </xf>
    <xf numFmtId="0" fontId="9" fillId="0" borderId="0" xfId="1" applyFont="1" applyFill="1" applyAlignment="1">
      <alignment wrapText="1"/>
    </xf>
    <xf numFmtId="0" fontId="6" fillId="0" borderId="4" xfId="1" applyFont="1" applyFill="1" applyBorder="1" applyAlignment="1">
      <alignment horizontal="center" vertical="center"/>
    </xf>
    <xf numFmtId="4" fontId="6" fillId="0" borderId="4" xfId="1" applyNumberFormat="1" applyFont="1" applyFill="1" applyBorder="1" applyAlignment="1">
      <alignment horizontal="center" vertical="center" wrapText="1"/>
    </xf>
    <xf numFmtId="4" fontId="6" fillId="0" borderId="4" xfId="3" applyNumberFormat="1" applyFont="1" applyFill="1" applyBorder="1" applyAlignment="1">
      <alignment horizontal="center" vertical="center" wrapText="1"/>
    </xf>
    <xf numFmtId="4" fontId="3" fillId="0" borderId="0" xfId="1" applyNumberFormat="1" applyFont="1" applyFill="1"/>
    <xf numFmtId="0" fontId="6" fillId="0" borderId="4" xfId="1" applyFont="1" applyFill="1" applyBorder="1" applyAlignment="1">
      <alignment horizontal="center" vertical="center" wrapText="1"/>
    </xf>
    <xf numFmtId="0" fontId="6" fillId="0" borderId="4" xfId="1" applyFont="1" applyFill="1" applyBorder="1" applyAlignment="1">
      <alignment horizontal="center" wrapText="1"/>
    </xf>
    <xf numFmtId="4" fontId="4" fillId="0" borderId="5" xfId="3" applyNumberFormat="1" applyFont="1" applyFill="1" applyBorder="1" applyAlignment="1">
      <alignment horizontal="center" vertical="center" wrapText="1"/>
    </xf>
    <xf numFmtId="165" fontId="3" fillId="0" borderId="0" xfId="1" applyNumberFormat="1" applyFont="1" applyFill="1"/>
    <xf numFmtId="0" fontId="6" fillId="0" borderId="4" xfId="3" applyFont="1" applyFill="1" applyBorder="1" applyAlignment="1">
      <alignment horizontal="center" vertical="center"/>
    </xf>
    <xf numFmtId="0" fontId="6" fillId="0" borderId="4" xfId="3" applyFont="1" applyFill="1" applyBorder="1" applyAlignment="1">
      <alignment horizontal="center" vertical="center" wrapText="1"/>
    </xf>
    <xf numFmtId="0" fontId="6" fillId="0" borderId="6" xfId="3" applyFont="1" applyFill="1" applyBorder="1" applyAlignment="1">
      <alignment horizontal="center" vertical="center"/>
    </xf>
    <xf numFmtId="0" fontId="6" fillId="0" borderId="6" xfId="1" applyFont="1" applyFill="1" applyBorder="1" applyAlignment="1">
      <alignment horizontal="center" vertical="center"/>
    </xf>
    <xf numFmtId="0" fontId="6" fillId="0" borderId="6" xfId="1" applyFont="1" applyFill="1" applyBorder="1" applyAlignment="1">
      <alignment horizontal="center" vertical="center" wrapText="1"/>
    </xf>
    <xf numFmtId="0" fontId="3" fillId="0" borderId="0" xfId="1" applyFont="1" applyFill="1" applyAlignment="1">
      <alignment horizontal="center"/>
    </xf>
    <xf numFmtId="0" fontId="4" fillId="0" borderId="0" xfId="5" applyFont="1" applyFill="1" applyAlignment="1">
      <alignment horizontal="left" vertical="top" wrapText="1"/>
    </xf>
    <xf numFmtId="0" fontId="5" fillId="0" borderId="0" xfId="6" applyFont="1" applyFill="1" applyBorder="1" applyAlignment="1">
      <alignment wrapText="1"/>
    </xf>
    <xf numFmtId="165" fontId="5" fillId="0" borderId="0" xfId="6" applyNumberFormat="1" applyFont="1" applyFill="1" applyBorder="1" applyAlignment="1">
      <alignment wrapText="1"/>
    </xf>
    <xf numFmtId="0" fontId="4" fillId="0" borderId="0" xfId="6" applyFont="1" applyFill="1" applyBorder="1" applyAlignment="1">
      <alignment wrapText="1"/>
    </xf>
    <xf numFmtId="0" fontId="11" fillId="0" borderId="0" xfId="6" applyFont="1" applyFill="1" applyAlignment="1">
      <alignment horizontal="left" vertical="top" wrapText="1"/>
    </xf>
    <xf numFmtId="9" fontId="11" fillId="0" borderId="0" xfId="4" applyFont="1" applyFill="1" applyAlignment="1">
      <alignment horizontal="left" vertical="top" wrapText="1"/>
    </xf>
    <xf numFmtId="0" fontId="11" fillId="0" borderId="0" xfId="6" applyFont="1" applyFill="1" applyAlignment="1">
      <alignment horizontal="center" vertical="center" wrapText="1"/>
    </xf>
    <xf numFmtId="165" fontId="7" fillId="0" borderId="0" xfId="6" applyNumberFormat="1" applyFont="1" applyFill="1" applyAlignment="1">
      <alignment horizontal="left" vertical="top" wrapText="1"/>
    </xf>
    <xf numFmtId="165" fontId="4" fillId="0" borderId="0" xfId="5" applyNumberFormat="1" applyFont="1" applyFill="1" applyAlignment="1">
      <alignment horizontal="left" vertical="top" wrapText="1"/>
    </xf>
    <xf numFmtId="0" fontId="11" fillId="0" borderId="0" xfId="6" applyFont="1" applyFill="1"/>
    <xf numFmtId="0" fontId="3" fillId="0" borderId="0" xfId="6" applyFont="1" applyFill="1"/>
    <xf numFmtId="164" fontId="1" fillId="0" borderId="0" xfId="6" applyNumberFormat="1" applyFill="1"/>
    <xf numFmtId="9" fontId="13" fillId="0" borderId="4" xfId="4" applyFont="1" applyFill="1" applyBorder="1" applyAlignment="1">
      <alignment horizontal="left" vertical="center" wrapText="1"/>
    </xf>
    <xf numFmtId="2" fontId="1" fillId="0" borderId="0" xfId="6" applyNumberFormat="1" applyFill="1"/>
    <xf numFmtId="9" fontId="4" fillId="0" borderId="4" xfId="4" applyFont="1" applyFill="1" applyBorder="1" applyAlignment="1">
      <alignment horizontal="left" vertical="center" wrapText="1"/>
    </xf>
    <xf numFmtId="0" fontId="1" fillId="0" borderId="0" xfId="6" applyFill="1"/>
    <xf numFmtId="0" fontId="4" fillId="0" borderId="0" xfId="5" applyFont="1" applyFill="1" applyAlignment="1">
      <alignment horizontal="left" vertical="top"/>
    </xf>
    <xf numFmtId="14" fontId="4" fillId="0" borderId="0" xfId="5" applyNumberFormat="1" applyFont="1" applyFill="1" applyAlignment="1">
      <alignment horizontal="left" vertical="top" wrapText="1"/>
    </xf>
    <xf numFmtId="0" fontId="5" fillId="0" borderId="0" xfId="7" applyFont="1" applyFill="1" applyBorder="1" applyAlignment="1">
      <alignment wrapText="1"/>
    </xf>
    <xf numFmtId="165" fontId="5" fillId="0" borderId="0" xfId="7" applyNumberFormat="1" applyFont="1" applyFill="1" applyBorder="1" applyAlignment="1">
      <alignment wrapText="1"/>
    </xf>
    <xf numFmtId="0" fontId="7" fillId="0" borderId="0" xfId="7" applyFont="1" applyFill="1" applyAlignment="1">
      <alignment horizontal="left" vertical="top" wrapText="1"/>
    </xf>
    <xf numFmtId="165" fontId="7" fillId="0" borderId="0" xfId="7" applyNumberFormat="1" applyFont="1" applyFill="1" applyAlignment="1">
      <alignment horizontal="left" vertical="top" wrapText="1"/>
    </xf>
    <xf numFmtId="0" fontId="4" fillId="0" borderId="0" xfId="8" applyFont="1" applyFill="1" applyAlignment="1">
      <alignment horizontal="left" vertical="top" wrapText="1"/>
    </xf>
    <xf numFmtId="0" fontId="3" fillId="0" borderId="0" xfId="7" applyFont="1" applyFill="1"/>
    <xf numFmtId="4" fontId="4" fillId="0" borderId="4" xfId="8" applyNumberFormat="1" applyFont="1" applyFill="1" applyBorder="1" applyAlignment="1">
      <alignment horizontal="center" vertical="center" wrapText="1"/>
    </xf>
    <xf numFmtId="2" fontId="1" fillId="0" borderId="0" xfId="7" applyNumberFormat="1" applyFill="1"/>
    <xf numFmtId="165" fontId="3" fillId="0" borderId="0" xfId="7" applyNumberFormat="1" applyFont="1" applyFill="1"/>
    <xf numFmtId="0" fontId="1" fillId="0" borderId="0" xfId="7" applyFill="1"/>
    <xf numFmtId="0" fontId="1" fillId="0" borderId="0" xfId="7" applyFont="1" applyFill="1"/>
    <xf numFmtId="0" fontId="3" fillId="0" borderId="0" xfId="1" applyFont="1" applyFill="1" applyBorder="1"/>
    <xf numFmtId="0" fontId="6" fillId="0" borderId="4" xfId="46" applyFont="1" applyFill="1" applyBorder="1" applyAlignment="1">
      <alignment horizontal="center" vertical="center"/>
    </xf>
    <xf numFmtId="4" fontId="6" fillId="0" borderId="4" xfId="46" applyNumberFormat="1" applyFont="1" applyFill="1" applyBorder="1" applyAlignment="1">
      <alignment horizontal="center" vertical="center" wrapText="1"/>
    </xf>
    <xf numFmtId="0" fontId="6" fillId="0" borderId="4" xfId="46" applyFont="1" applyFill="1" applyBorder="1" applyAlignment="1">
      <alignment horizontal="center" vertical="center" wrapText="1"/>
    </xf>
    <xf numFmtId="0" fontId="4" fillId="0" borderId="0" xfId="1" applyFont="1" applyFill="1" applyBorder="1" applyAlignment="1">
      <alignment horizontal="right" wrapText="1"/>
    </xf>
    <xf numFmtId="0" fontId="5" fillId="0" borderId="0" xfId="1" applyFont="1" applyFill="1" applyBorder="1" applyAlignment="1">
      <alignment horizontal="center" wrapText="1"/>
    </xf>
    <xf numFmtId="0" fontId="5" fillId="0" borderId="0" xfId="6" applyFont="1" applyFill="1" applyBorder="1" applyAlignment="1">
      <alignment horizontal="center" wrapText="1"/>
    </xf>
    <xf numFmtId="0" fontId="5" fillId="0" borderId="0" xfId="7" applyFont="1" applyFill="1" applyBorder="1" applyAlignment="1">
      <alignment horizontal="center" wrapText="1"/>
    </xf>
    <xf numFmtId="165" fontId="4" fillId="0" borderId="0" xfId="8" applyNumberFormat="1" applyFont="1" applyFill="1" applyBorder="1" applyAlignment="1">
      <alignment horizontal="left" vertical="top" wrapText="1"/>
    </xf>
    <xf numFmtId="2" fontId="1" fillId="0" borderId="0" xfId="7" applyNumberFormat="1" applyFill="1" applyBorder="1"/>
    <xf numFmtId="165" fontId="3" fillId="0" borderId="0" xfId="7" applyNumberFormat="1" applyFont="1" applyFill="1" applyBorder="1"/>
    <xf numFmtId="4" fontId="4" fillId="0" borderId="4" xfId="46" applyNumberFormat="1" applyFont="1" applyFill="1" applyBorder="1" applyAlignment="1">
      <alignment horizontal="center" vertical="center" wrapText="1"/>
    </xf>
    <xf numFmtId="4" fontId="4" fillId="0" borderId="4" xfId="7" applyNumberFormat="1" applyFont="1" applyFill="1" applyBorder="1" applyAlignment="1">
      <alignment horizontal="center" vertical="center" wrapText="1"/>
    </xf>
    <xf numFmtId="0" fontId="3" fillId="0" borderId="0" xfId="0" applyFont="1" applyFill="1" applyAlignment="1">
      <alignment wrapText="1"/>
    </xf>
    <xf numFmtId="0" fontId="7" fillId="0" borderId="0" xfId="7" applyFont="1" applyFill="1" applyBorder="1" applyAlignment="1">
      <alignment horizontal="left" vertical="top" wrapText="1"/>
    </xf>
    <xf numFmtId="0" fontId="3" fillId="0" borderId="0" xfId="7" applyFont="1" applyFill="1" applyBorder="1" applyAlignment="1">
      <alignment horizontal="left" vertical="top" wrapText="1"/>
    </xf>
    <xf numFmtId="164" fontId="4" fillId="0" borderId="4" xfId="8" applyNumberFormat="1" applyFont="1" applyFill="1" applyBorder="1" applyAlignment="1">
      <alignment horizontal="center" vertical="center" wrapText="1"/>
    </xf>
    <xf numFmtId="0" fontId="4" fillId="0" borderId="4" xfId="7" applyFont="1" applyFill="1" applyBorder="1" applyAlignment="1">
      <alignment horizontal="center" vertical="center" wrapText="1"/>
    </xf>
    <xf numFmtId="0" fontId="4" fillId="0" borderId="4" xfId="8" applyFont="1" applyFill="1" applyBorder="1" applyAlignment="1">
      <alignment horizontal="center" wrapText="1"/>
    </xf>
    <xf numFmtId="0" fontId="4" fillId="0" borderId="4" xfId="7" applyFont="1" applyFill="1" applyBorder="1" applyAlignment="1">
      <alignment horizontal="center" vertical="center"/>
    </xf>
    <xf numFmtId="0" fontId="4" fillId="0" borderId="4" xfId="7" applyFont="1" applyFill="1" applyBorder="1" applyAlignment="1">
      <alignment horizontal="center"/>
    </xf>
    <xf numFmtId="0" fontId="4" fillId="0" borderId="4" xfId="8" applyFont="1" applyFill="1" applyBorder="1" applyAlignment="1">
      <alignment horizontal="center" vertical="center" wrapText="1"/>
    </xf>
    <xf numFmtId="0" fontId="3" fillId="0" borderId="4" xfId="7" applyFont="1" applyFill="1" applyBorder="1"/>
    <xf numFmtId="0" fontId="4" fillId="0" borderId="4" xfId="7" applyFont="1" applyFill="1" applyBorder="1" applyAlignment="1">
      <alignment wrapText="1"/>
    </xf>
    <xf numFmtId="166" fontId="4" fillId="0" borderId="4" xfId="7" applyNumberFormat="1" applyFont="1" applyFill="1" applyBorder="1" applyAlignment="1">
      <alignment horizontal="center" vertical="center" wrapText="1"/>
    </xf>
    <xf numFmtId="2" fontId="4" fillId="0" borderId="4" xfId="7" applyNumberFormat="1" applyFont="1" applyFill="1" applyBorder="1" applyAlignment="1">
      <alignment horizontal="center" vertical="center" wrapText="1"/>
    </xf>
    <xf numFmtId="0" fontId="4" fillId="0" borderId="4" xfId="8" applyFont="1" applyFill="1" applyBorder="1" applyAlignment="1">
      <alignment horizontal="center" vertical="top" wrapText="1"/>
    </xf>
    <xf numFmtId="0" fontId="4" fillId="0" borderId="4" xfId="5" applyFont="1" applyFill="1" applyBorder="1" applyAlignment="1">
      <alignment horizontal="center" vertical="center" wrapText="1"/>
    </xf>
    <xf numFmtId="164" fontId="4" fillId="0" borderId="4" xfId="5" applyNumberFormat="1" applyFont="1" applyFill="1" applyBorder="1" applyAlignment="1">
      <alignment horizontal="center" vertical="center" wrapText="1"/>
    </xf>
    <xf numFmtId="0" fontId="12" fillId="0" borderId="4" xfId="6" applyFont="1" applyFill="1" applyBorder="1" applyAlignment="1">
      <alignment horizontal="left" wrapText="1"/>
    </xf>
    <xf numFmtId="4" fontId="4" fillId="0" borderId="4" xfId="5" applyNumberFormat="1" applyFont="1" applyFill="1" applyBorder="1" applyAlignment="1">
      <alignment horizontal="center" vertical="center" wrapText="1"/>
    </xf>
    <xf numFmtId="0" fontId="11" fillId="0" borderId="0" xfId="1" applyFont="1" applyFill="1"/>
    <xf numFmtId="0" fontId="4" fillId="0" borderId="0" xfId="0" applyFont="1" applyFill="1" applyAlignment="1">
      <alignment horizontal="right" vertical="top" wrapText="1"/>
    </xf>
    <xf numFmtId="0" fontId="4" fillId="0" borderId="0" xfId="1" applyFont="1" applyFill="1" applyBorder="1" applyAlignment="1">
      <alignment horizontal="center" wrapText="1"/>
    </xf>
    <xf numFmtId="0" fontId="4" fillId="0" borderId="0" xfId="6" applyFont="1" applyFill="1" applyBorder="1" applyAlignment="1">
      <alignment horizontal="right" wrapText="1"/>
    </xf>
    <xf numFmtId="0" fontId="4" fillId="0" borderId="0" xfId="0" applyFont="1" applyFill="1" applyAlignment="1">
      <alignment horizontal="right" wrapText="1"/>
    </xf>
    <xf numFmtId="0" fontId="7" fillId="0" borderId="0" xfId="1" applyFont="1" applyFill="1" applyBorder="1" applyAlignment="1">
      <alignment horizontal="left" vertical="top" wrapText="1"/>
    </xf>
    <xf numFmtId="0" fontId="3" fillId="0" borderId="0" xfId="1" applyFont="1" applyFill="1" applyBorder="1" applyAlignment="1">
      <alignment horizontal="left" vertical="top" wrapText="1"/>
    </xf>
    <xf numFmtId="0" fontId="4" fillId="0" borderId="0" xfId="0" applyFont="1" applyAlignment="1">
      <alignment vertical="center" wrapText="1"/>
    </xf>
    <xf numFmtId="49" fontId="4" fillId="0" borderId="5" xfId="1" applyNumberFormat="1" applyFont="1" applyFill="1" applyBorder="1" applyAlignment="1">
      <alignment horizontal="center" vertical="center" wrapText="1"/>
    </xf>
    <xf numFmtId="0" fontId="4" fillId="0" borderId="2" xfId="3" applyFont="1" applyFill="1" applyBorder="1" applyAlignment="1">
      <alignment horizontal="center" vertical="top" wrapText="1"/>
    </xf>
    <xf numFmtId="164" fontId="4" fillId="0" borderId="2" xfId="3" applyNumberFormat="1" applyFont="1" applyFill="1" applyBorder="1" applyAlignment="1">
      <alignment horizontal="center" vertical="center" wrapText="1"/>
    </xf>
    <xf numFmtId="4" fontId="6" fillId="0" borderId="2" xfId="3" applyNumberFormat="1" applyFont="1" applyFill="1" applyBorder="1" applyAlignment="1">
      <alignment horizontal="center" vertical="center" wrapText="1"/>
    </xf>
    <xf numFmtId="0" fontId="3" fillId="0" borderId="9" xfId="1" applyFont="1" applyFill="1" applyBorder="1"/>
    <xf numFmtId="2" fontId="3" fillId="0" borderId="9" xfId="1" applyNumberFormat="1" applyFont="1" applyFill="1" applyBorder="1"/>
    <xf numFmtId="165" fontId="3" fillId="0" borderId="9" xfId="1" applyNumberFormat="1" applyFont="1" applyFill="1" applyBorder="1"/>
    <xf numFmtId="0" fontId="4" fillId="0" borderId="4" xfId="3" applyFont="1" applyFill="1" applyBorder="1" applyAlignment="1">
      <alignment horizontal="center" wrapText="1"/>
    </xf>
    <xf numFmtId="0" fontId="4" fillId="0" borderId="4" xfId="1" applyFont="1" applyFill="1" applyBorder="1" applyAlignment="1">
      <alignment horizontal="center" vertical="center" wrapText="1"/>
    </xf>
    <xf numFmtId="0" fontId="6" fillId="0" borderId="6" xfId="3" applyFont="1" applyFill="1" applyBorder="1" applyAlignment="1">
      <alignment horizontal="center" vertical="center" wrapText="1"/>
    </xf>
    <xf numFmtId="4" fontId="4" fillId="0" borderId="4" xfId="3" applyNumberFormat="1" applyFont="1" applyFill="1" applyBorder="1" applyAlignment="1">
      <alignment horizontal="center" vertical="center" wrapText="1"/>
    </xf>
    <xf numFmtId="0" fontId="4" fillId="0" borderId="4" xfId="3" applyFont="1" applyFill="1" applyBorder="1" applyAlignment="1">
      <alignment horizontal="center" vertical="center" wrapText="1"/>
    </xf>
    <xf numFmtId="9" fontId="4" fillId="0" borderId="4" xfId="4" applyFont="1" applyFill="1" applyBorder="1" applyAlignment="1">
      <alignment horizontal="center" vertical="center" wrapText="1"/>
    </xf>
    <xf numFmtId="0" fontId="6" fillId="0" borderId="7" xfId="3" applyFont="1" applyFill="1" applyBorder="1" applyAlignment="1">
      <alignment horizontal="center" vertical="center" wrapText="1"/>
    </xf>
    <xf numFmtId="0" fontId="6" fillId="0" borderId="8" xfId="3" applyFont="1" applyFill="1" applyBorder="1" applyAlignment="1">
      <alignment horizontal="center" vertical="center" wrapText="1"/>
    </xf>
    <xf numFmtId="0" fontId="4" fillId="0" borderId="0" xfId="0" applyFont="1" applyAlignment="1">
      <alignment horizontal="center" vertical="center" wrapText="1"/>
    </xf>
    <xf numFmtId="0" fontId="4" fillId="0" borderId="0" xfId="1" applyFont="1" applyFill="1" applyBorder="1" applyAlignment="1">
      <alignment horizontal="right" vertical="center" wrapText="1"/>
    </xf>
    <xf numFmtId="0" fontId="4" fillId="0" borderId="0" xfId="1" applyFont="1" applyFill="1" applyBorder="1" applyAlignment="1">
      <alignment horizontal="right" vertical="center"/>
    </xf>
    <xf numFmtId="0" fontId="4" fillId="0" borderId="4" xfId="56" applyFont="1" applyFill="1" applyBorder="1" applyAlignment="1">
      <alignment horizontal="center" vertical="center" wrapText="1"/>
    </xf>
    <xf numFmtId="0" fontId="6" fillId="0" borderId="7" xfId="1" applyFont="1" applyFill="1" applyBorder="1" applyAlignment="1">
      <alignment horizontal="center" vertical="center" wrapText="1"/>
    </xf>
    <xf numFmtId="0" fontId="6" fillId="0" borderId="8"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6" fillId="0" borderId="3" xfId="1" applyFont="1" applyFill="1" applyBorder="1" applyAlignment="1">
      <alignment horizontal="center" vertical="center" wrapText="1"/>
    </xf>
    <xf numFmtId="0" fontId="4" fillId="0" borderId="0" xfId="1" applyFont="1" applyFill="1" applyAlignment="1">
      <alignment horizontal="center" wrapText="1"/>
    </xf>
    <xf numFmtId="0" fontId="4" fillId="0" borderId="0" xfId="1" applyFont="1" applyFill="1" applyBorder="1" applyAlignment="1">
      <alignment horizontal="center" wrapText="1"/>
    </xf>
    <xf numFmtId="0" fontId="5" fillId="0" borderId="0" xfId="6" applyFont="1" applyFill="1" applyBorder="1" applyAlignment="1">
      <alignment horizontal="center" wrapText="1"/>
    </xf>
    <xf numFmtId="0" fontId="4" fillId="0" borderId="10" xfId="5" applyFont="1" applyFill="1" applyBorder="1" applyAlignment="1">
      <alignment horizontal="center" wrapText="1"/>
    </xf>
    <xf numFmtId="0" fontId="4" fillId="0" borderId="4" xfId="6" applyFont="1" applyFill="1" applyBorder="1" applyAlignment="1">
      <alignment horizontal="left" wrapText="1"/>
    </xf>
    <xf numFmtId="0" fontId="4" fillId="0" borderId="4" xfId="5" applyFont="1" applyFill="1" applyBorder="1" applyAlignment="1">
      <alignment horizontal="left" vertical="center" wrapText="1"/>
    </xf>
    <xf numFmtId="0" fontId="4" fillId="0" borderId="4" xfId="5" applyFont="1" applyFill="1" applyBorder="1" applyAlignment="1">
      <alignment horizontal="center" vertical="center" wrapText="1"/>
    </xf>
    <xf numFmtId="0" fontId="4" fillId="0" borderId="0" xfId="0" applyFont="1" applyFill="1" applyAlignment="1">
      <alignment horizontal="center" wrapText="1"/>
    </xf>
    <xf numFmtId="0" fontId="4" fillId="0" borderId="4" xfId="7" applyFont="1" applyFill="1" applyBorder="1" applyAlignment="1">
      <alignment horizontal="center" vertical="center" wrapText="1"/>
    </xf>
    <xf numFmtId="0" fontId="5" fillId="0" borderId="0" xfId="7" applyFont="1" applyFill="1" applyBorder="1" applyAlignment="1">
      <alignment horizontal="center" wrapText="1"/>
    </xf>
    <xf numFmtId="0" fontId="6" fillId="0" borderId="4" xfId="8" applyFont="1" applyFill="1" applyBorder="1" applyAlignment="1">
      <alignment horizontal="center" vertical="center" wrapText="1"/>
    </xf>
    <xf numFmtId="9" fontId="6" fillId="0" borderId="4" xfId="4" applyFont="1" applyFill="1" applyBorder="1" applyAlignment="1">
      <alignment horizontal="center" vertical="center" wrapText="1"/>
    </xf>
    <xf numFmtId="0" fontId="4" fillId="0" borderId="4" xfId="8" applyFont="1" applyFill="1" applyBorder="1" applyAlignment="1">
      <alignment horizontal="center" vertical="center" wrapText="1"/>
    </xf>
  </cellXfs>
  <cellStyles count="177">
    <cellStyle name="20% — акцент1 2" xfId="9"/>
    <cellStyle name="20% — акцент2 2" xfId="10"/>
    <cellStyle name="20% — акцент3 2" xfId="11"/>
    <cellStyle name="20% — акцент4 2" xfId="12"/>
    <cellStyle name="20% — акцент5 2" xfId="13"/>
    <cellStyle name="20% — акцент6 2" xfId="14"/>
    <cellStyle name="40% — акцент1 2" xfId="15"/>
    <cellStyle name="40% — акцент2 2" xfId="16"/>
    <cellStyle name="40% — акцент3 2" xfId="17"/>
    <cellStyle name="40% — акцент4 2" xfId="18"/>
    <cellStyle name="40% — акцент5 2" xfId="19"/>
    <cellStyle name="40% — акцент6 2" xfId="20"/>
    <cellStyle name="Excel Built-in Normal" xfId="21"/>
    <cellStyle name="Обычный" xfId="0" builtinId="0"/>
    <cellStyle name="Обычный 10" xfId="22"/>
    <cellStyle name="Обычный 11" xfId="23"/>
    <cellStyle name="Обычный 13" xfId="24"/>
    <cellStyle name="Обычный 2" xfId="25"/>
    <cellStyle name="Обычный 2 2" xfId="26"/>
    <cellStyle name="Обычный 2 3" xfId="27"/>
    <cellStyle name="Обычный 2_Fin край 2012" xfId="28"/>
    <cellStyle name="Обычный 3" xfId="29"/>
    <cellStyle name="Обычный 3 10" xfId="30"/>
    <cellStyle name="Обычный 3 10 2" xfId="31"/>
    <cellStyle name="Обычный 3 10 3" xfId="32"/>
    <cellStyle name="Обычный 3 11" xfId="33"/>
    <cellStyle name="Обычный 3 12" xfId="34"/>
    <cellStyle name="Обычный 3 13" xfId="35"/>
    <cellStyle name="Обычный 3 2" xfId="36"/>
    <cellStyle name="Обычный 3 2 2" xfId="37"/>
    <cellStyle name="Обычный 3 2 3" xfId="38"/>
    <cellStyle name="Обычный 3 2 3 2" xfId="39"/>
    <cellStyle name="Обычный 3 2 3 2 2" xfId="40"/>
    <cellStyle name="Обычный 3 2 3 3" xfId="41"/>
    <cellStyle name="Обычный 3 2 4" xfId="42"/>
    <cellStyle name="Обычный 3 2 4 2" xfId="43"/>
    <cellStyle name="Обычный 3 2 5" xfId="44"/>
    <cellStyle name="Обычный 3 3" xfId="45"/>
    <cellStyle name="Обычный 3 3 2" xfId="1"/>
    <cellStyle name="Обычный 3 3 2 2" xfId="46"/>
    <cellStyle name="Обычный 3 3 2 2 2" xfId="7"/>
    <cellStyle name="Обычный 3 3 2 3" xfId="47"/>
    <cellStyle name="Обычный 3 3 2 4" xfId="48"/>
    <cellStyle name="Обычный 3 3 2 5" xfId="49"/>
    <cellStyle name="Обычный 3 3 2 6" xfId="50"/>
    <cellStyle name="Обычный 3 3 2 7" xfId="6"/>
    <cellStyle name="Обычный 3 3 2 8" xfId="51"/>
    <cellStyle name="Обычный 3 3 2 9" xfId="52"/>
    <cellStyle name="Обычный 3 3 3" xfId="53"/>
    <cellStyle name="Обычный 3 3 3 2" xfId="54"/>
    <cellStyle name="Обычный 3 3 4" xfId="55"/>
    <cellStyle name="Обычный 3 4" xfId="3"/>
    <cellStyle name="Обычный 3 4 2" xfId="56"/>
    <cellStyle name="Обычный 3 4 2 2" xfId="8"/>
    <cellStyle name="Обычный 3 4 3" xfId="57"/>
    <cellStyle name="Обычный 3 4 4" xfId="58"/>
    <cellStyle name="Обычный 3 4 5" xfId="59"/>
    <cellStyle name="Обычный 3 4 6" xfId="5"/>
    <cellStyle name="Обычный 3 4 7" xfId="60"/>
    <cellStyle name="Обычный 3 4 8" xfId="61"/>
    <cellStyle name="Обычный 3 5" xfId="62"/>
    <cellStyle name="Обычный 3 5 2" xfId="63"/>
    <cellStyle name="Обычный 3 5 2 2" xfId="64"/>
    <cellStyle name="Обычный 3 5 3" xfId="65"/>
    <cellStyle name="Обычный 3 6" xfId="66"/>
    <cellStyle name="Обычный 3 6 2" xfId="67"/>
    <cellStyle name="Обычный 3 6 2 2" xfId="68"/>
    <cellStyle name="Обычный 3 6 2 2 2" xfId="69"/>
    <cellStyle name="Обычный 3 6 2 3" xfId="70"/>
    <cellStyle name="Обычный 3 6 3" xfId="71"/>
    <cellStyle name="Обычный 3 6 3 2" xfId="72"/>
    <cellStyle name="Обычный 3 6 4" xfId="73"/>
    <cellStyle name="Обычный 3 7" xfId="74"/>
    <cellStyle name="Обычный 3 7 2" xfId="75"/>
    <cellStyle name="Обычный 3 7 2 2" xfId="76"/>
    <cellStyle name="Обычный 3 7 3" xfId="77"/>
    <cellStyle name="Обычный 3 8" xfId="78"/>
    <cellStyle name="Обычный 3 8 2" xfId="79"/>
    <cellStyle name="Обычный 3 8 2 2" xfId="80"/>
    <cellStyle name="Обычный 3 8 3" xfId="81"/>
    <cellStyle name="Обычный 3 9" xfId="82"/>
    <cellStyle name="Обычный 3 9 2" xfId="83"/>
    <cellStyle name="Обычный 4" xfId="84"/>
    <cellStyle name="Обычный 4 2" xfId="85"/>
    <cellStyle name="Обычный 4 2 2" xfId="86"/>
    <cellStyle name="Обычный 4 2 2 2" xfId="87"/>
    <cellStyle name="Обычный 4 2 3" xfId="88"/>
    <cellStyle name="Обычный 4 3" xfId="89"/>
    <cellStyle name="Обычный 4 3 2" xfId="90"/>
    <cellStyle name="Обычный 4 4" xfId="91"/>
    <cellStyle name="Обычный 5" xfId="92"/>
    <cellStyle name="Обычный 5 2" xfId="93"/>
    <cellStyle name="Обычный 5 2 2" xfId="94"/>
    <cellStyle name="Обычный 5 3" xfId="95"/>
    <cellStyle name="Обычный 6" xfId="96"/>
    <cellStyle name="Обычный 6 2" xfId="97"/>
    <cellStyle name="Обычный 6 2 2" xfId="98"/>
    <cellStyle name="Обычный 6 3" xfId="99"/>
    <cellStyle name="Обычный 7" xfId="100"/>
    <cellStyle name="Обычный 7 2" xfId="101"/>
    <cellStyle name="Обычный 7 2 2" xfId="102"/>
    <cellStyle name="Обычный 7 3" xfId="103"/>
    <cellStyle name="Обычный 8" xfId="104"/>
    <cellStyle name="Обычный 8 2" xfId="105"/>
    <cellStyle name="Обычный 8 2 2" xfId="106"/>
    <cellStyle name="Обычный 8 3" xfId="107"/>
    <cellStyle name="Обычный 9" xfId="108"/>
    <cellStyle name="Обычный Лена" xfId="2"/>
    <cellStyle name="Примечание 2" xfId="109"/>
    <cellStyle name="Примечание 2 2" xfId="110"/>
    <cellStyle name="Примечание 2 2 2" xfId="111"/>
    <cellStyle name="Примечание 2 3" xfId="112"/>
    <cellStyle name="Процентный 2" xfId="4"/>
    <cellStyle name="Процентный 4" xfId="113"/>
    <cellStyle name="Процентный 4 2" xfId="114"/>
    <cellStyle name="Финансовый 10" xfId="115"/>
    <cellStyle name="Финансовый 11" xfId="116"/>
    <cellStyle name="Финансовый 12" xfId="117"/>
    <cellStyle name="Финансовый 13" xfId="118"/>
    <cellStyle name="Финансовый 14" xfId="119"/>
    <cellStyle name="Финансовый 15" xfId="120"/>
    <cellStyle name="Финансовый 16" xfId="121"/>
    <cellStyle name="Финансовый 17" xfId="122"/>
    <cellStyle name="Финансовый 18" xfId="123"/>
    <cellStyle name="Финансовый 19" xfId="124"/>
    <cellStyle name="Финансовый 2" xfId="125"/>
    <cellStyle name="Финансовый 2 2" xfId="126"/>
    <cellStyle name="Финансовый 2 3" xfId="127"/>
    <cellStyle name="Финансовый 20" xfId="128"/>
    <cellStyle name="Финансовый 21" xfId="129"/>
    <cellStyle name="Финансовый 22" xfId="130"/>
    <cellStyle name="Финансовый 23" xfId="131"/>
    <cellStyle name="Финансовый 24" xfId="132"/>
    <cellStyle name="Финансовый 25" xfId="133"/>
    <cellStyle name="Финансовый 26" xfId="134"/>
    <cellStyle name="Финансовый 27" xfId="135"/>
    <cellStyle name="Финансовый 28" xfId="136"/>
    <cellStyle name="Финансовый 29" xfId="137"/>
    <cellStyle name="Финансовый 3" xfId="138"/>
    <cellStyle name="Финансовый 3 2" xfId="139"/>
    <cellStyle name="Финансовый 3 2 2" xfId="140"/>
    <cellStyle name="Финансовый 3 2 2 2" xfId="141"/>
    <cellStyle name="Финансовый 3 2 2 2 2" xfId="142"/>
    <cellStyle name="Финансовый 3 2 2 3" xfId="143"/>
    <cellStyle name="Финансовый 3 2 3" xfId="144"/>
    <cellStyle name="Финансовый 3 2 3 2" xfId="145"/>
    <cellStyle name="Финансовый 3 2 4" xfId="146"/>
    <cellStyle name="Финансовый 3 3" xfId="147"/>
    <cellStyle name="Финансовый 3 3 2" xfId="148"/>
    <cellStyle name="Финансовый 3 3 2 2" xfId="149"/>
    <cellStyle name="Финансовый 3 3 3" xfId="150"/>
    <cellStyle name="Финансовый 3 4" xfId="151"/>
    <cellStyle name="Финансовый 3 4 2" xfId="152"/>
    <cellStyle name="Финансовый 3 4 2 2" xfId="153"/>
    <cellStyle name="Финансовый 3 4 3" xfId="154"/>
    <cellStyle name="Финансовый 3 5" xfId="155"/>
    <cellStyle name="Финансовый 3 5 2" xfId="156"/>
    <cellStyle name="Финансовый 3 6" xfId="157"/>
    <cellStyle name="Финансовый 3 6 2" xfId="158"/>
    <cellStyle name="Финансовый 3 7" xfId="159"/>
    <cellStyle name="Финансовый 30" xfId="160"/>
    <cellStyle name="Финансовый 31" xfId="161"/>
    <cellStyle name="Финансовый 32" xfId="162"/>
    <cellStyle name="Финансовый 33" xfId="163"/>
    <cellStyle name="Финансовый 34" xfId="164"/>
    <cellStyle name="Финансовый 4" xfId="165"/>
    <cellStyle name="Финансовый 4 2" xfId="166"/>
    <cellStyle name="Финансовый 4 2 2" xfId="167"/>
    <cellStyle name="Финансовый 4 3" xfId="168"/>
    <cellStyle name="Финансовый 5" xfId="169"/>
    <cellStyle name="Финансовый 5 2" xfId="170"/>
    <cellStyle name="Финансовый 6" xfId="171"/>
    <cellStyle name="Финансовый 7" xfId="172"/>
    <cellStyle name="Финансовый 8" xfId="173"/>
    <cellStyle name="Финансовый 8 2" xfId="174"/>
    <cellStyle name="Финансовый 8 2 2" xfId="175"/>
    <cellStyle name="Финансовый 9" xfId="17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atmanov\&#1084;&#1086;&#1080;%20&#1076;&#1086;&#1082;&#1091;&#1084;&#1077;&#1085;&#1090;\&#1052;&#1086;&#1080;%20&#1076;&#1086;&#1082;&#1091;&#1084;&#1077;&#1085;&#1090;&#1099;\Reports\Territoriol%20program\Archive%20of%20Program\&#1058;&#1055;&#1043;&#1043;%20&#1042;&#1072;&#1088;&#1080;&#1072;&#1085;&#1090;%20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k-popova\Doc\TMP\Rar$DI00.152\_LPU_F_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Параметры"/>
      <sheetName val="Настройка"/>
      <sheetName val="Ст_ВедСеть"/>
      <sheetName val="Ам_ВедСеть"/>
      <sheetName val="Ст_Пок_Рос"/>
      <sheetName val="Ст_КД_Рос"/>
      <sheetName val="Ст_КДЖ_Нор"/>
      <sheetName val="Ст_КД_Нор"/>
      <sheetName val="Ст_Ур_Сл"/>
      <sheetName val="Ст_Ур_УрК"/>
      <sheetName val="Ст_Ур_УрГ"/>
      <sheetName val="Ст_Ур_УрС"/>
      <sheetName val="Ст_СУр_УрК"/>
      <sheetName val="Ст_СУр_УрГ"/>
      <sheetName val="Ст_СУр_УрС"/>
      <sheetName val="Ст_СДл_УрК"/>
      <sheetName val="Ст_СДл_УрГ"/>
      <sheetName val="Ст_СДл_УрС"/>
      <sheetName val="Ст_Дл_Пл"/>
      <sheetName val="Ст_КД_Пл"/>
      <sheetName val="Ст_КД_Деф"/>
      <sheetName val="Ст_КД_Пер"/>
      <sheetName val="Ам_Пос_Нов"/>
      <sheetName val="Амб_Пос_Рос"/>
      <sheetName val="Амб_Пос_Суб"/>
      <sheetName val="Амб_Пос_Фак"/>
      <sheetName val="Амб_Пос_Пл"/>
      <sheetName val="СЗТ_Пок_Рос"/>
      <sheetName val="СЗТ_Об_Фак"/>
      <sheetName val="СЗТ_Об_Пл"/>
      <sheetName val="СМП_Пок_Рос"/>
      <sheetName val="СМП_Об_Фак"/>
      <sheetName val="СМП_Об_Пл"/>
      <sheetName val="Cost_Ratio_R"/>
      <sheetName val="Cost_Ratio_S"/>
      <sheetName val="Cost_Ratio_C"/>
      <sheetName val="Hosp_Cost"/>
      <sheetName val="Cost_OP_Rat_R"/>
      <sheetName val="Cost_OP_Rat_S"/>
      <sheetName val="Cost_OP_Rat_C"/>
      <sheetName val="OP_Cost"/>
      <sheetName val="Bud_Code"/>
      <sheetName val="Bud_Pie"/>
      <sheetName val="Prof_Dist"/>
      <sheetName val="Vis_Dist"/>
      <sheetName val="IPRep_Dist"/>
      <sheetName val="ACare_Dist"/>
      <sheetName val="Tot_Calc"/>
      <sheetName val="Ratify_Prg"/>
      <sheetName val="Справочники"/>
    </sheetNames>
    <sheetDataSet>
      <sheetData sheetId="0">
        <row r="8">
          <cell r="A8" t="str">
            <v>Хабаровский край</v>
          </cell>
        </row>
        <row r="18">
          <cell r="K18" t="str">
            <v>края</v>
          </cell>
        </row>
        <row r="70">
          <cell r="S70">
            <v>2002</v>
          </cell>
        </row>
      </sheetData>
      <sheetData sheetId="1">
        <row r="10">
          <cell r="C10">
            <v>1495</v>
          </cell>
        </row>
        <row r="17">
          <cell r="C17">
            <v>1495</v>
          </cell>
        </row>
        <row r="18">
          <cell r="C18">
            <v>1495</v>
          </cell>
        </row>
        <row r="19">
          <cell r="C19">
            <v>1495</v>
          </cell>
        </row>
        <row r="20">
          <cell r="C20">
            <v>1495</v>
          </cell>
        </row>
        <row r="37">
          <cell r="C37">
            <v>92.8</v>
          </cell>
        </row>
        <row r="38">
          <cell r="C38">
            <v>26.725490196078432</v>
          </cell>
        </row>
        <row r="39">
          <cell r="C39">
            <v>137.15294117647056</v>
          </cell>
        </row>
        <row r="40">
          <cell r="C40">
            <v>408.1</v>
          </cell>
        </row>
        <row r="42">
          <cell r="C42">
            <v>1.778</v>
          </cell>
        </row>
        <row r="51">
          <cell r="C51">
            <v>1.0189999999999999</v>
          </cell>
        </row>
        <row r="52">
          <cell r="C52">
            <v>0.997</v>
          </cell>
        </row>
        <row r="53">
          <cell r="C53">
            <v>0.98899999999999999</v>
          </cell>
        </row>
        <row r="54">
          <cell r="C54">
            <v>1</v>
          </cell>
        </row>
        <row r="55">
          <cell r="C55">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sheetData sheetId="31" refreshError="1"/>
      <sheetData sheetId="32" refreshError="1"/>
      <sheetData sheetId="33"/>
      <sheetData sheetId="34" refreshError="1"/>
      <sheetData sheetId="35" refreshError="1"/>
      <sheetData sheetId="36" refreshError="1"/>
      <sheetData sheetId="37"/>
      <sheetData sheetId="38" refreshError="1"/>
      <sheetData sheetId="39" refreshError="1"/>
      <sheetData sheetId="40" refreshError="1"/>
      <sheetData sheetId="41"/>
      <sheetData sheetId="42"/>
      <sheetData sheetId="43"/>
      <sheetData sheetId="44"/>
      <sheetData sheetId="45"/>
      <sheetData sheetId="46"/>
      <sheetData sheetId="47"/>
      <sheetData sheetId="48"/>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D_ Sol"/>
      <sheetName val="2D_Sol"/>
      <sheetName val="3D- SOL"/>
      <sheetName val="1D_Gorin"/>
      <sheetName val="2D-Gorin"/>
      <sheetName val="3D_ Gorin"/>
      <sheetName val="AMULAT"/>
      <sheetName val="Лист1"/>
      <sheetName val="Лист2"/>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3"/>
  <sheetViews>
    <sheetView tabSelected="1" view="pageBreakPreview" zoomScale="89" zoomScaleNormal="115" zoomScaleSheetLayoutView="89" workbookViewId="0">
      <selection activeCell="B4" sqref="B4:E4"/>
    </sheetView>
  </sheetViews>
  <sheetFormatPr defaultColWidth="9.625" defaultRowHeight="15" x14ac:dyDescent="0.25"/>
  <cols>
    <col min="1" max="1" width="5.125" style="1" customWidth="1"/>
    <col min="2" max="2" width="40.25" style="19" customWidth="1"/>
    <col min="3" max="3" width="11.625" style="1" customWidth="1"/>
    <col min="4" max="4" width="14.25" style="1" customWidth="1"/>
    <col min="5" max="5" width="36.625" style="1" customWidth="1"/>
    <col min="6" max="6" width="6.5" style="1" customWidth="1"/>
    <col min="7" max="16384" width="9.625" style="1"/>
  </cols>
  <sheetData>
    <row r="1" spans="1:7" ht="39.75" customHeight="1" x14ac:dyDescent="0.25">
      <c r="C1" s="104" t="s">
        <v>108</v>
      </c>
      <c r="D1" s="104"/>
      <c r="E1" s="105"/>
      <c r="F1" s="49"/>
    </row>
    <row r="2" spans="1:7" ht="30.75" customHeight="1" x14ac:dyDescent="0.25">
      <c r="C2" s="80"/>
      <c r="D2" s="80"/>
      <c r="E2" s="84" t="s">
        <v>107</v>
      </c>
    </row>
    <row r="3" spans="1:7" ht="29.25" customHeight="1" x14ac:dyDescent="0.25">
      <c r="C3" s="80"/>
      <c r="D3" s="80"/>
      <c r="E3" s="81" t="s">
        <v>120</v>
      </c>
    </row>
    <row r="4" spans="1:7" ht="37.5" customHeight="1" x14ac:dyDescent="0.25">
      <c r="B4" s="103" t="s">
        <v>129</v>
      </c>
      <c r="C4" s="103"/>
      <c r="D4" s="103"/>
      <c r="E4" s="103"/>
      <c r="F4" s="87"/>
    </row>
    <row r="5" spans="1:7" ht="18" customHeight="1" x14ac:dyDescent="0.25">
      <c r="C5" s="80"/>
      <c r="D5" s="80"/>
      <c r="E5" s="81"/>
    </row>
    <row r="6" spans="1:7" s="2" customFormat="1" ht="18.75" customHeight="1" x14ac:dyDescent="0.3">
      <c r="B6" s="54"/>
      <c r="C6" s="82"/>
      <c r="D6" s="82"/>
      <c r="E6" s="53" t="s">
        <v>118</v>
      </c>
    </row>
    <row r="7" spans="1:7" s="2" customFormat="1" ht="36" customHeight="1" x14ac:dyDescent="0.3">
      <c r="B7" s="112" t="s">
        <v>125</v>
      </c>
      <c r="C7" s="112"/>
      <c r="D7" s="112"/>
      <c r="E7" s="112"/>
    </row>
    <row r="8" spans="1:7" s="3" customFormat="1" ht="11.25" customHeight="1" x14ac:dyDescent="0.25">
      <c r="B8" s="4"/>
      <c r="C8" s="85"/>
      <c r="D8" s="85"/>
      <c r="E8" s="86"/>
    </row>
    <row r="9" spans="1:7" ht="42" customHeight="1" x14ac:dyDescent="0.25">
      <c r="A9" s="99" t="s">
        <v>0</v>
      </c>
      <c r="B9" s="100" t="s">
        <v>1</v>
      </c>
      <c r="C9" s="99" t="s">
        <v>123</v>
      </c>
      <c r="D9" s="106" t="s">
        <v>124</v>
      </c>
      <c r="E9" s="89" t="s">
        <v>2</v>
      </c>
      <c r="F9" s="92"/>
    </row>
    <row r="10" spans="1:7" ht="40.15" customHeight="1" x14ac:dyDescent="0.25">
      <c r="A10" s="99"/>
      <c r="B10" s="100"/>
      <c r="C10" s="99"/>
      <c r="D10" s="106"/>
      <c r="E10" s="90" t="s">
        <v>122</v>
      </c>
      <c r="F10" s="92"/>
      <c r="G10" s="5"/>
    </row>
    <row r="11" spans="1:7" ht="23.45" customHeight="1" x14ac:dyDescent="0.25">
      <c r="A11" s="88" t="s">
        <v>3</v>
      </c>
      <c r="B11" s="107" t="s">
        <v>109</v>
      </c>
      <c r="C11" s="108"/>
      <c r="D11" s="108"/>
      <c r="E11" s="108"/>
      <c r="F11" s="92"/>
    </row>
    <row r="12" spans="1:7" ht="21" customHeight="1" x14ac:dyDescent="0.25">
      <c r="A12" s="95"/>
      <c r="B12" s="50" t="s">
        <v>4</v>
      </c>
      <c r="C12" s="51">
        <v>1644.6</v>
      </c>
      <c r="D12" s="60">
        <v>1.5</v>
      </c>
      <c r="E12" s="91">
        <f>ROUND(C12*1.4*D12,2)</f>
        <v>3453.66</v>
      </c>
      <c r="F12" s="93"/>
      <c r="G12" s="9"/>
    </row>
    <row r="13" spans="1:7" ht="21" customHeight="1" x14ac:dyDescent="0.25">
      <c r="A13" s="95"/>
      <c r="B13" s="50" t="s">
        <v>5</v>
      </c>
      <c r="C13" s="51">
        <v>1831</v>
      </c>
      <c r="D13" s="60">
        <v>1.5</v>
      </c>
      <c r="E13" s="91">
        <f>ROUND(C13*1.4*D13,2)</f>
        <v>3845.1</v>
      </c>
      <c r="F13" s="93"/>
      <c r="G13" s="9"/>
    </row>
    <row r="14" spans="1:7" ht="21" customHeight="1" x14ac:dyDescent="0.25">
      <c r="A14" s="95"/>
      <c r="B14" s="50" t="s">
        <v>6</v>
      </c>
      <c r="C14" s="51">
        <v>2044.1</v>
      </c>
      <c r="D14" s="60">
        <v>1.5</v>
      </c>
      <c r="E14" s="91">
        <f t="shared" ref="E14:E77" si="0">ROUND(C14*1.4*D14,2)</f>
        <v>4292.6099999999997</v>
      </c>
      <c r="F14" s="93"/>
      <c r="G14" s="9"/>
    </row>
    <row r="15" spans="1:7" ht="21" customHeight="1" x14ac:dyDescent="0.25">
      <c r="A15" s="95"/>
      <c r="B15" s="50" t="s">
        <v>7</v>
      </c>
      <c r="C15" s="51">
        <v>2230.5</v>
      </c>
      <c r="D15" s="60">
        <v>1.5</v>
      </c>
      <c r="E15" s="91">
        <f t="shared" si="0"/>
        <v>4684.05</v>
      </c>
      <c r="F15" s="93"/>
      <c r="G15" s="9"/>
    </row>
    <row r="16" spans="1:7" ht="30" x14ac:dyDescent="0.25">
      <c r="A16" s="95"/>
      <c r="B16" s="52" t="s">
        <v>8</v>
      </c>
      <c r="C16" s="51">
        <v>1591.1</v>
      </c>
      <c r="D16" s="60">
        <v>1.5</v>
      </c>
      <c r="E16" s="91">
        <f t="shared" si="0"/>
        <v>3341.31</v>
      </c>
      <c r="F16" s="93"/>
      <c r="G16" s="9"/>
    </row>
    <row r="17" spans="1:7" ht="24.75" customHeight="1" x14ac:dyDescent="0.25">
      <c r="A17" s="95"/>
      <c r="B17" s="52" t="s">
        <v>9</v>
      </c>
      <c r="C17" s="51">
        <v>1877.5</v>
      </c>
      <c r="D17" s="60">
        <v>1.5</v>
      </c>
      <c r="E17" s="91">
        <f t="shared" si="0"/>
        <v>3942.75</v>
      </c>
      <c r="F17" s="93"/>
      <c r="G17" s="9"/>
    </row>
    <row r="18" spans="1:7" ht="21" customHeight="1" x14ac:dyDescent="0.25">
      <c r="A18" s="95"/>
      <c r="B18" s="52" t="s">
        <v>10</v>
      </c>
      <c r="C18" s="51">
        <v>2413.5</v>
      </c>
      <c r="D18" s="60">
        <v>1.5</v>
      </c>
      <c r="E18" s="91">
        <f t="shared" si="0"/>
        <v>5068.3500000000004</v>
      </c>
      <c r="F18" s="93"/>
      <c r="G18" s="9"/>
    </row>
    <row r="19" spans="1:7" ht="21" customHeight="1" x14ac:dyDescent="0.25">
      <c r="A19" s="95"/>
      <c r="B19" s="52" t="s">
        <v>11</v>
      </c>
      <c r="C19" s="51">
        <v>2699.8</v>
      </c>
      <c r="D19" s="60">
        <v>1.5</v>
      </c>
      <c r="E19" s="91">
        <f t="shared" si="0"/>
        <v>5669.58</v>
      </c>
      <c r="F19" s="93"/>
      <c r="G19" s="9"/>
    </row>
    <row r="20" spans="1:7" ht="21" customHeight="1" x14ac:dyDescent="0.25">
      <c r="A20" s="95"/>
      <c r="B20" s="52" t="s">
        <v>12</v>
      </c>
      <c r="C20" s="51">
        <v>1777.5</v>
      </c>
      <c r="D20" s="60">
        <v>1.5</v>
      </c>
      <c r="E20" s="91">
        <f t="shared" si="0"/>
        <v>3732.75</v>
      </c>
      <c r="F20" s="93"/>
      <c r="G20" s="9"/>
    </row>
    <row r="21" spans="1:7" ht="21" customHeight="1" x14ac:dyDescent="0.25">
      <c r="A21" s="95"/>
      <c r="B21" s="52" t="s">
        <v>13</v>
      </c>
      <c r="C21" s="51">
        <v>2491.5</v>
      </c>
      <c r="D21" s="60">
        <v>1.5</v>
      </c>
      <c r="E21" s="91">
        <f t="shared" si="0"/>
        <v>5232.1499999999996</v>
      </c>
      <c r="F21" s="93"/>
      <c r="G21" s="9"/>
    </row>
    <row r="22" spans="1:7" ht="21" customHeight="1" x14ac:dyDescent="0.25">
      <c r="A22" s="95"/>
      <c r="B22" s="50" t="s">
        <v>14</v>
      </c>
      <c r="C22" s="51">
        <v>2409</v>
      </c>
      <c r="D22" s="60">
        <v>1.5</v>
      </c>
      <c r="E22" s="91">
        <f t="shared" si="0"/>
        <v>5058.8999999999996</v>
      </c>
      <c r="F22" s="93"/>
      <c r="G22" s="9"/>
    </row>
    <row r="23" spans="1:7" ht="21" customHeight="1" x14ac:dyDescent="0.25">
      <c r="A23" s="95"/>
      <c r="B23" s="50" t="s">
        <v>15</v>
      </c>
      <c r="C23" s="51">
        <v>2283.5</v>
      </c>
      <c r="D23" s="60">
        <v>1.5</v>
      </c>
      <c r="E23" s="91">
        <f t="shared" si="0"/>
        <v>4795.3500000000004</v>
      </c>
      <c r="F23" s="93"/>
      <c r="G23" s="9"/>
    </row>
    <row r="24" spans="1:7" ht="21" customHeight="1" x14ac:dyDescent="0.25">
      <c r="A24" s="95"/>
      <c r="B24" s="50" t="s">
        <v>16</v>
      </c>
      <c r="C24" s="51">
        <v>2569.9</v>
      </c>
      <c r="D24" s="60">
        <v>1.5</v>
      </c>
      <c r="E24" s="91">
        <f t="shared" si="0"/>
        <v>5396.79</v>
      </c>
      <c r="F24" s="93"/>
      <c r="G24" s="9"/>
    </row>
    <row r="25" spans="1:7" ht="21" customHeight="1" x14ac:dyDescent="0.25">
      <c r="A25" s="95"/>
      <c r="B25" s="50" t="s">
        <v>17</v>
      </c>
      <c r="C25" s="51">
        <v>3105.8</v>
      </c>
      <c r="D25" s="60">
        <v>1.5</v>
      </c>
      <c r="E25" s="91">
        <f t="shared" si="0"/>
        <v>6522.18</v>
      </c>
      <c r="F25" s="93"/>
      <c r="G25" s="9"/>
    </row>
    <row r="26" spans="1:7" ht="21" customHeight="1" x14ac:dyDescent="0.25">
      <c r="A26" s="95"/>
      <c r="B26" s="50" t="s">
        <v>18</v>
      </c>
      <c r="C26" s="51">
        <v>3392.2</v>
      </c>
      <c r="D26" s="60">
        <v>1.5</v>
      </c>
      <c r="E26" s="91">
        <f t="shared" si="0"/>
        <v>7123.62</v>
      </c>
      <c r="F26" s="93"/>
      <c r="G26" s="9"/>
    </row>
    <row r="27" spans="1:7" ht="15.75" x14ac:dyDescent="0.25">
      <c r="A27" s="95"/>
      <c r="B27" s="52" t="s">
        <v>19</v>
      </c>
      <c r="C27" s="51">
        <v>2469.9</v>
      </c>
      <c r="D27" s="60">
        <v>1.5</v>
      </c>
      <c r="E27" s="91">
        <f t="shared" si="0"/>
        <v>5186.79</v>
      </c>
      <c r="F27" s="93"/>
      <c r="G27" s="9"/>
    </row>
    <row r="28" spans="1:7" ht="21" customHeight="1" x14ac:dyDescent="0.25">
      <c r="A28" s="95"/>
      <c r="B28" s="52" t="s">
        <v>20</v>
      </c>
      <c r="C28" s="51">
        <v>3292.2</v>
      </c>
      <c r="D28" s="60">
        <v>1.5</v>
      </c>
      <c r="E28" s="91">
        <f t="shared" si="0"/>
        <v>6913.62</v>
      </c>
      <c r="F28" s="93"/>
      <c r="G28" s="9"/>
    </row>
    <row r="29" spans="1:7" ht="21" customHeight="1" x14ac:dyDescent="0.25">
      <c r="A29" s="95"/>
      <c r="B29" s="50" t="s">
        <v>21</v>
      </c>
      <c r="C29" s="51">
        <v>4660</v>
      </c>
      <c r="D29" s="60">
        <v>1.5</v>
      </c>
      <c r="E29" s="91">
        <f t="shared" si="0"/>
        <v>9786</v>
      </c>
      <c r="F29" s="93"/>
      <c r="G29" s="9"/>
    </row>
    <row r="30" spans="1:7" ht="21" customHeight="1" x14ac:dyDescent="0.25">
      <c r="A30" s="95"/>
      <c r="B30" s="52" t="s">
        <v>22</v>
      </c>
      <c r="C30" s="51">
        <v>3019.2</v>
      </c>
      <c r="D30" s="60">
        <v>1.5</v>
      </c>
      <c r="E30" s="91">
        <f t="shared" si="0"/>
        <v>6340.32</v>
      </c>
      <c r="F30" s="93"/>
      <c r="G30" s="9"/>
    </row>
    <row r="31" spans="1:7" ht="21" customHeight="1" x14ac:dyDescent="0.25">
      <c r="A31" s="95"/>
      <c r="B31" s="50" t="s">
        <v>23</v>
      </c>
      <c r="C31" s="51">
        <v>3809.5</v>
      </c>
      <c r="D31" s="60">
        <v>1.5</v>
      </c>
      <c r="E31" s="91">
        <f t="shared" si="0"/>
        <v>7999.95</v>
      </c>
      <c r="F31" s="93"/>
      <c r="G31" s="9"/>
    </row>
    <row r="32" spans="1:7" ht="21" customHeight="1" x14ac:dyDescent="0.25">
      <c r="A32" s="95"/>
      <c r="B32" s="50" t="s">
        <v>24</v>
      </c>
      <c r="C32" s="51">
        <v>3088.7</v>
      </c>
      <c r="D32" s="60">
        <v>1.5</v>
      </c>
      <c r="E32" s="91">
        <f t="shared" si="0"/>
        <v>6486.27</v>
      </c>
      <c r="F32" s="93"/>
      <c r="G32" s="9"/>
    </row>
    <row r="33" spans="1:7" ht="21" customHeight="1" x14ac:dyDescent="0.25">
      <c r="A33" s="95"/>
      <c r="B33" s="50" t="s">
        <v>25</v>
      </c>
      <c r="C33" s="51">
        <v>3275</v>
      </c>
      <c r="D33" s="60">
        <v>1.5</v>
      </c>
      <c r="E33" s="91">
        <f t="shared" si="0"/>
        <v>6877.5</v>
      </c>
      <c r="F33" s="93"/>
      <c r="G33" s="9"/>
    </row>
    <row r="34" spans="1:7" ht="21" customHeight="1" x14ac:dyDescent="0.25">
      <c r="A34" s="95"/>
      <c r="B34" s="50" t="s">
        <v>26</v>
      </c>
      <c r="C34" s="51">
        <v>3488.1</v>
      </c>
      <c r="D34" s="60">
        <v>1.5</v>
      </c>
      <c r="E34" s="91">
        <f t="shared" si="0"/>
        <v>7325.01</v>
      </c>
      <c r="F34" s="93"/>
      <c r="G34" s="9"/>
    </row>
    <row r="35" spans="1:7" ht="30" x14ac:dyDescent="0.25">
      <c r="A35" s="95"/>
      <c r="B35" s="52" t="s">
        <v>27</v>
      </c>
      <c r="C35" s="51">
        <v>2413.5</v>
      </c>
      <c r="D35" s="60">
        <v>1.5</v>
      </c>
      <c r="E35" s="91">
        <f t="shared" si="0"/>
        <v>5068.3500000000004</v>
      </c>
      <c r="F35" s="93"/>
      <c r="G35" s="9"/>
    </row>
    <row r="36" spans="1:7" ht="15.75" x14ac:dyDescent="0.25">
      <c r="A36" s="95"/>
      <c r="B36" s="52" t="s">
        <v>28</v>
      </c>
      <c r="C36" s="51">
        <v>2699.8</v>
      </c>
      <c r="D36" s="60">
        <v>1.5</v>
      </c>
      <c r="E36" s="91">
        <f t="shared" si="0"/>
        <v>5669.58</v>
      </c>
      <c r="F36" s="93"/>
      <c r="G36" s="9"/>
    </row>
    <row r="37" spans="1:7" ht="21" customHeight="1" x14ac:dyDescent="0.25">
      <c r="A37" s="95"/>
      <c r="B37" s="50" t="s">
        <v>29</v>
      </c>
      <c r="C37" s="51">
        <v>3613.2</v>
      </c>
      <c r="D37" s="60">
        <v>1.5</v>
      </c>
      <c r="E37" s="91">
        <f t="shared" si="0"/>
        <v>7587.72</v>
      </c>
      <c r="F37" s="93"/>
      <c r="G37" s="9"/>
    </row>
    <row r="38" spans="1:7" ht="21" customHeight="1" x14ac:dyDescent="0.25">
      <c r="A38" s="95"/>
      <c r="B38" s="52" t="s">
        <v>30</v>
      </c>
      <c r="C38" s="51">
        <v>3235.8</v>
      </c>
      <c r="D38" s="60">
        <v>1.5</v>
      </c>
      <c r="E38" s="91">
        <f t="shared" si="0"/>
        <v>6795.18</v>
      </c>
      <c r="F38" s="93"/>
      <c r="G38" s="9"/>
    </row>
    <row r="39" spans="1:7" ht="21" customHeight="1" x14ac:dyDescent="0.25">
      <c r="A39" s="95"/>
      <c r="B39" s="52" t="s">
        <v>31</v>
      </c>
      <c r="C39" s="51">
        <v>3522.1</v>
      </c>
      <c r="D39" s="60">
        <v>1.5</v>
      </c>
      <c r="E39" s="91">
        <f t="shared" si="0"/>
        <v>7396.41</v>
      </c>
      <c r="F39" s="93"/>
      <c r="G39" s="9"/>
    </row>
    <row r="40" spans="1:7" ht="21" customHeight="1" x14ac:dyDescent="0.25">
      <c r="A40" s="95"/>
      <c r="B40" s="52" t="s">
        <v>32</v>
      </c>
      <c r="C40" s="51">
        <v>2599.8000000000002</v>
      </c>
      <c r="D40" s="60">
        <v>1.5</v>
      </c>
      <c r="E40" s="91">
        <f t="shared" si="0"/>
        <v>5459.58</v>
      </c>
      <c r="F40" s="93"/>
      <c r="G40" s="9"/>
    </row>
    <row r="41" spans="1:7" ht="21" customHeight="1" x14ac:dyDescent="0.25">
      <c r="A41" s="95"/>
      <c r="B41" s="50" t="s">
        <v>33</v>
      </c>
      <c r="C41" s="51">
        <v>3857.5</v>
      </c>
      <c r="D41" s="60">
        <v>1.5</v>
      </c>
      <c r="E41" s="91">
        <f t="shared" si="0"/>
        <v>8100.75</v>
      </c>
      <c r="F41" s="93"/>
      <c r="G41" s="9"/>
    </row>
    <row r="42" spans="1:7" ht="21" customHeight="1" x14ac:dyDescent="0.25">
      <c r="A42" s="95"/>
      <c r="B42" s="52" t="s">
        <v>34</v>
      </c>
      <c r="C42" s="51">
        <v>3279.6</v>
      </c>
      <c r="D42" s="60">
        <v>1.5</v>
      </c>
      <c r="E42" s="91">
        <f t="shared" si="0"/>
        <v>6887.16</v>
      </c>
      <c r="F42" s="93"/>
      <c r="G42" s="9"/>
    </row>
    <row r="43" spans="1:7" ht="21" customHeight="1" x14ac:dyDescent="0.25">
      <c r="A43" s="95"/>
      <c r="B43" s="52" t="s">
        <v>35</v>
      </c>
      <c r="C43" s="51">
        <v>3105.8</v>
      </c>
      <c r="D43" s="60">
        <v>1.5</v>
      </c>
      <c r="E43" s="91">
        <f t="shared" si="0"/>
        <v>6522.18</v>
      </c>
      <c r="F43" s="93"/>
      <c r="G43" s="9"/>
    </row>
    <row r="44" spans="1:7" ht="21" customHeight="1" x14ac:dyDescent="0.25">
      <c r="A44" s="95"/>
      <c r="B44" s="52" t="s">
        <v>36</v>
      </c>
      <c r="C44" s="51">
        <v>3392.2</v>
      </c>
      <c r="D44" s="60">
        <v>1.5</v>
      </c>
      <c r="E44" s="91">
        <f t="shared" si="0"/>
        <v>7123.62</v>
      </c>
      <c r="F44" s="93"/>
      <c r="G44" s="9"/>
    </row>
    <row r="45" spans="1:7" ht="21" customHeight="1" x14ac:dyDescent="0.25">
      <c r="A45" s="95"/>
      <c r="B45" s="52" t="s">
        <v>37</v>
      </c>
      <c r="C45" s="51">
        <v>3928.1</v>
      </c>
      <c r="D45" s="60">
        <v>1.5</v>
      </c>
      <c r="E45" s="91">
        <f t="shared" si="0"/>
        <v>8249.01</v>
      </c>
      <c r="F45" s="93"/>
      <c r="G45" s="9"/>
    </row>
    <row r="46" spans="1:7" ht="21" customHeight="1" x14ac:dyDescent="0.25">
      <c r="A46" s="95"/>
      <c r="B46" s="52" t="s">
        <v>38</v>
      </c>
      <c r="C46" s="51">
        <v>4214.5</v>
      </c>
      <c r="D46" s="60">
        <v>1.5</v>
      </c>
      <c r="E46" s="91">
        <f t="shared" si="0"/>
        <v>8850.4500000000007</v>
      </c>
      <c r="F46" s="93"/>
      <c r="G46" s="9"/>
    </row>
    <row r="47" spans="1:7" ht="21" customHeight="1" x14ac:dyDescent="0.25">
      <c r="A47" s="95"/>
      <c r="B47" s="50" t="s">
        <v>39</v>
      </c>
      <c r="C47" s="51">
        <v>5628.8</v>
      </c>
      <c r="D47" s="60">
        <v>1.5</v>
      </c>
      <c r="E47" s="91">
        <f t="shared" si="0"/>
        <v>11820.48</v>
      </c>
      <c r="F47" s="93"/>
      <c r="G47" s="9"/>
    </row>
    <row r="48" spans="1:7" ht="30" x14ac:dyDescent="0.25">
      <c r="A48" s="95"/>
      <c r="B48" s="52" t="s">
        <v>40</v>
      </c>
      <c r="C48" s="51">
        <v>3803</v>
      </c>
      <c r="D48" s="60">
        <v>1.5</v>
      </c>
      <c r="E48" s="91">
        <f t="shared" si="0"/>
        <v>7986.3</v>
      </c>
      <c r="F48" s="93"/>
      <c r="G48" s="9"/>
    </row>
    <row r="49" spans="1:7" ht="21" customHeight="1" x14ac:dyDescent="0.25">
      <c r="A49" s="95"/>
      <c r="B49" s="50" t="s">
        <v>41</v>
      </c>
      <c r="C49" s="51">
        <v>4625.3</v>
      </c>
      <c r="D49" s="60">
        <v>1.5</v>
      </c>
      <c r="E49" s="91">
        <f t="shared" si="0"/>
        <v>9713.1299999999992</v>
      </c>
      <c r="F49" s="93"/>
      <c r="G49" s="9"/>
    </row>
    <row r="50" spans="1:7" ht="21.75" customHeight="1" x14ac:dyDescent="0.25">
      <c r="A50" s="95"/>
      <c r="B50" s="50" t="s">
        <v>42</v>
      </c>
      <c r="C50" s="51">
        <v>5247.1</v>
      </c>
      <c r="D50" s="60">
        <v>1.5</v>
      </c>
      <c r="E50" s="91">
        <f t="shared" si="0"/>
        <v>11018.91</v>
      </c>
      <c r="F50" s="93"/>
      <c r="G50" s="9"/>
    </row>
    <row r="51" spans="1:7" ht="26.25" customHeight="1" x14ac:dyDescent="0.25">
      <c r="A51" s="96">
        <v>2</v>
      </c>
      <c r="B51" s="109" t="s">
        <v>43</v>
      </c>
      <c r="C51" s="110"/>
      <c r="D51" s="110"/>
      <c r="E51" s="110"/>
      <c r="F51" s="92"/>
    </row>
    <row r="52" spans="1:7" ht="29.45" customHeight="1" x14ac:dyDescent="0.25">
      <c r="A52" s="96"/>
      <c r="B52" s="11" t="s">
        <v>44</v>
      </c>
      <c r="C52" s="12">
        <v>395.4</v>
      </c>
      <c r="D52" s="60">
        <v>1.5</v>
      </c>
      <c r="E52" s="91">
        <f t="shared" si="0"/>
        <v>830.34</v>
      </c>
      <c r="F52" s="92"/>
    </row>
    <row r="53" spans="1:7" s="13" customFormat="1" ht="30" x14ac:dyDescent="0.25">
      <c r="A53" s="96"/>
      <c r="B53" s="11" t="s">
        <v>45</v>
      </c>
      <c r="C53" s="7">
        <v>814.8</v>
      </c>
      <c r="D53" s="60">
        <v>1.5</v>
      </c>
      <c r="E53" s="91">
        <f t="shared" si="0"/>
        <v>1711.08</v>
      </c>
      <c r="F53" s="94"/>
    </row>
    <row r="54" spans="1:7" s="13" customFormat="1" ht="23.45" customHeight="1" x14ac:dyDescent="0.25">
      <c r="A54" s="96"/>
      <c r="B54" s="11" t="s">
        <v>46</v>
      </c>
      <c r="C54" s="7">
        <v>1169</v>
      </c>
      <c r="D54" s="60">
        <v>1.5</v>
      </c>
      <c r="E54" s="91">
        <f t="shared" si="0"/>
        <v>2454.9</v>
      </c>
      <c r="F54" s="94"/>
    </row>
    <row r="55" spans="1:7" s="13" customFormat="1" ht="23.45" customHeight="1" x14ac:dyDescent="0.25">
      <c r="A55" s="96"/>
      <c r="B55" s="11" t="s">
        <v>47</v>
      </c>
      <c r="C55" s="7">
        <v>2343.27</v>
      </c>
      <c r="D55" s="60">
        <v>1.5</v>
      </c>
      <c r="E55" s="91">
        <f t="shared" si="0"/>
        <v>4920.87</v>
      </c>
      <c r="F55" s="94"/>
    </row>
    <row r="56" spans="1:7" s="13" customFormat="1" ht="23.45" customHeight="1" x14ac:dyDescent="0.25">
      <c r="A56" s="96"/>
      <c r="B56" s="11" t="s">
        <v>48</v>
      </c>
      <c r="C56" s="7">
        <v>1169</v>
      </c>
      <c r="D56" s="60">
        <v>1.5</v>
      </c>
      <c r="E56" s="91">
        <f t="shared" si="0"/>
        <v>2454.9</v>
      </c>
      <c r="F56" s="94"/>
    </row>
    <row r="57" spans="1:7" s="13" customFormat="1" ht="23.45" customHeight="1" x14ac:dyDescent="0.25">
      <c r="A57" s="96"/>
      <c r="B57" s="11" t="s">
        <v>49</v>
      </c>
      <c r="C57" s="7">
        <v>1169</v>
      </c>
      <c r="D57" s="60">
        <v>1.5</v>
      </c>
      <c r="E57" s="91">
        <f t="shared" si="0"/>
        <v>2454.9</v>
      </c>
      <c r="F57" s="94"/>
    </row>
    <row r="58" spans="1:7" s="13" customFormat="1" ht="19.899999999999999" customHeight="1" x14ac:dyDescent="0.25">
      <c r="A58" s="96"/>
      <c r="B58" s="11" t="s">
        <v>50</v>
      </c>
      <c r="C58" s="7">
        <v>212.3</v>
      </c>
      <c r="D58" s="60">
        <v>1.5</v>
      </c>
      <c r="E58" s="91">
        <f t="shared" si="0"/>
        <v>445.83</v>
      </c>
      <c r="F58" s="94"/>
    </row>
    <row r="59" spans="1:7" s="13" customFormat="1" ht="20.45" customHeight="1" x14ac:dyDescent="0.25">
      <c r="A59" s="96"/>
      <c r="B59" s="11" t="s">
        <v>51</v>
      </c>
      <c r="C59" s="7">
        <v>1070</v>
      </c>
      <c r="D59" s="60">
        <v>1.5</v>
      </c>
      <c r="E59" s="91">
        <f t="shared" si="0"/>
        <v>2247</v>
      </c>
      <c r="F59" s="94"/>
    </row>
    <row r="60" spans="1:7" s="13" customFormat="1" ht="23.45" customHeight="1" x14ac:dyDescent="0.25">
      <c r="A60" s="96"/>
      <c r="B60" s="11" t="s">
        <v>52</v>
      </c>
      <c r="C60" s="7">
        <v>174.7</v>
      </c>
      <c r="D60" s="60">
        <v>1.5</v>
      </c>
      <c r="E60" s="91">
        <f t="shared" si="0"/>
        <v>366.87</v>
      </c>
      <c r="F60" s="94"/>
    </row>
    <row r="61" spans="1:7" s="13" customFormat="1" ht="30" x14ac:dyDescent="0.25">
      <c r="A61" s="96"/>
      <c r="B61" s="11" t="s">
        <v>53</v>
      </c>
      <c r="C61" s="7">
        <v>141.19999999999999</v>
      </c>
      <c r="D61" s="60">
        <v>1.5</v>
      </c>
      <c r="E61" s="91">
        <f t="shared" si="0"/>
        <v>296.52</v>
      </c>
      <c r="F61" s="94"/>
    </row>
    <row r="62" spans="1:7" s="13" customFormat="1" ht="55.9" customHeight="1" x14ac:dyDescent="0.25">
      <c r="A62" s="96"/>
      <c r="B62" s="11" t="s">
        <v>54</v>
      </c>
      <c r="C62" s="7">
        <v>33.799999999999997</v>
      </c>
      <c r="D62" s="60">
        <v>1.5</v>
      </c>
      <c r="E62" s="91">
        <f t="shared" si="0"/>
        <v>70.98</v>
      </c>
      <c r="F62" s="94"/>
    </row>
    <row r="63" spans="1:7" s="13" customFormat="1" ht="45" x14ac:dyDescent="0.25">
      <c r="A63" s="96"/>
      <c r="B63" s="11" t="s">
        <v>55</v>
      </c>
      <c r="C63" s="7">
        <v>250.7</v>
      </c>
      <c r="D63" s="60">
        <v>1.5</v>
      </c>
      <c r="E63" s="8">
        <f t="shared" si="0"/>
        <v>526.47</v>
      </c>
      <c r="F63" s="94"/>
    </row>
    <row r="64" spans="1:7" ht="21" customHeight="1" x14ac:dyDescent="0.25">
      <c r="A64" s="88" t="s">
        <v>110</v>
      </c>
      <c r="B64" s="101" t="s">
        <v>111</v>
      </c>
      <c r="C64" s="102"/>
      <c r="D64" s="102"/>
      <c r="E64" s="102"/>
      <c r="F64" s="92"/>
    </row>
    <row r="65" spans="1:7" ht="19.5" customHeight="1" x14ac:dyDescent="0.25">
      <c r="A65" s="15"/>
      <c r="B65" s="14" t="s">
        <v>112</v>
      </c>
      <c r="C65" s="7">
        <v>744.2</v>
      </c>
      <c r="D65" s="60">
        <v>1.5</v>
      </c>
      <c r="E65" s="91">
        <f t="shared" si="0"/>
        <v>1562.82</v>
      </c>
      <c r="F65" s="93"/>
      <c r="G65" s="9"/>
    </row>
    <row r="66" spans="1:7" ht="19.5" customHeight="1" x14ac:dyDescent="0.25">
      <c r="A66" s="97"/>
      <c r="B66" s="6" t="s">
        <v>56</v>
      </c>
      <c r="C66" s="7">
        <v>1027.3</v>
      </c>
      <c r="D66" s="60">
        <v>1.5</v>
      </c>
      <c r="E66" s="91">
        <f t="shared" si="0"/>
        <v>2157.33</v>
      </c>
      <c r="F66" s="93"/>
      <c r="G66" s="9"/>
    </row>
    <row r="67" spans="1:7" ht="19.5" customHeight="1" x14ac:dyDescent="0.25">
      <c r="A67" s="97"/>
      <c r="B67" s="14" t="s">
        <v>57</v>
      </c>
      <c r="C67" s="7">
        <v>933.80000000000007</v>
      </c>
      <c r="D67" s="60">
        <v>1.5</v>
      </c>
      <c r="E67" s="91">
        <f t="shared" si="0"/>
        <v>1960.98</v>
      </c>
      <c r="F67" s="93"/>
      <c r="G67" s="9"/>
    </row>
    <row r="68" spans="1:7" ht="19.5" customHeight="1" x14ac:dyDescent="0.25">
      <c r="A68" s="97"/>
      <c r="B68" s="14" t="s">
        <v>58</v>
      </c>
      <c r="C68" s="7">
        <v>979.2</v>
      </c>
      <c r="D68" s="60">
        <v>1.5</v>
      </c>
      <c r="E68" s="91">
        <f t="shared" si="0"/>
        <v>2056.3200000000002</v>
      </c>
      <c r="F68" s="93"/>
      <c r="G68" s="9"/>
    </row>
    <row r="69" spans="1:7" ht="19.5" customHeight="1" x14ac:dyDescent="0.25">
      <c r="A69" s="97"/>
      <c r="B69" s="6" t="s">
        <v>59</v>
      </c>
      <c r="C69" s="7">
        <v>1262.3000000000002</v>
      </c>
      <c r="D69" s="60">
        <v>1.5</v>
      </c>
      <c r="E69" s="91">
        <f t="shared" si="0"/>
        <v>2650.83</v>
      </c>
      <c r="F69" s="93"/>
      <c r="G69" s="9"/>
    </row>
    <row r="70" spans="1:7" ht="30" x14ac:dyDescent="0.25">
      <c r="A70" s="97"/>
      <c r="B70" s="15" t="s">
        <v>113</v>
      </c>
      <c r="C70" s="7">
        <v>1083.2</v>
      </c>
      <c r="D70" s="60">
        <v>1.5</v>
      </c>
      <c r="E70" s="91">
        <f t="shared" si="0"/>
        <v>2274.7199999999998</v>
      </c>
      <c r="F70" s="93"/>
      <c r="G70" s="9"/>
    </row>
    <row r="71" spans="1:7" ht="15.75" x14ac:dyDescent="0.25">
      <c r="A71" s="97"/>
      <c r="B71" s="10" t="s">
        <v>60</v>
      </c>
      <c r="C71" s="7">
        <v>1366.3000000000002</v>
      </c>
      <c r="D71" s="60">
        <v>1.5</v>
      </c>
      <c r="E71" s="91">
        <f t="shared" si="0"/>
        <v>2869.23</v>
      </c>
      <c r="F71" s="93"/>
      <c r="G71" s="9"/>
    </row>
    <row r="72" spans="1:7" ht="19.5" customHeight="1" x14ac:dyDescent="0.25">
      <c r="A72" s="97"/>
      <c r="B72" s="14" t="s">
        <v>61</v>
      </c>
      <c r="C72" s="7">
        <v>1168.8000000000002</v>
      </c>
      <c r="D72" s="60">
        <v>1.5</v>
      </c>
      <c r="E72" s="91">
        <f t="shared" si="0"/>
        <v>2454.48</v>
      </c>
      <c r="F72" s="93"/>
      <c r="G72" s="9"/>
    </row>
    <row r="73" spans="1:7" ht="45" x14ac:dyDescent="0.25">
      <c r="A73" s="97"/>
      <c r="B73" s="15" t="s">
        <v>62</v>
      </c>
      <c r="C73" s="7">
        <v>1272.8000000000002</v>
      </c>
      <c r="D73" s="60">
        <v>1.5</v>
      </c>
      <c r="E73" s="91">
        <f t="shared" si="0"/>
        <v>2672.88</v>
      </c>
      <c r="F73" s="93"/>
      <c r="G73" s="9"/>
    </row>
    <row r="74" spans="1:7" ht="19.5" customHeight="1" x14ac:dyDescent="0.25">
      <c r="A74" s="97"/>
      <c r="B74" s="16" t="s">
        <v>63</v>
      </c>
      <c r="C74" s="7">
        <v>1356</v>
      </c>
      <c r="D74" s="60">
        <v>1.5</v>
      </c>
      <c r="E74" s="91">
        <f t="shared" si="0"/>
        <v>2847.6</v>
      </c>
      <c r="F74" s="93"/>
      <c r="G74" s="9"/>
    </row>
    <row r="75" spans="1:7" ht="19.5" customHeight="1" x14ac:dyDescent="0.25">
      <c r="A75" s="97"/>
      <c r="B75" s="17" t="s">
        <v>64</v>
      </c>
      <c r="C75" s="7">
        <v>1639.1</v>
      </c>
      <c r="D75" s="60">
        <v>1.5</v>
      </c>
      <c r="E75" s="91">
        <f t="shared" si="0"/>
        <v>3442.11</v>
      </c>
      <c r="F75" s="93"/>
      <c r="G75" s="9"/>
    </row>
    <row r="76" spans="1:7" ht="30" x14ac:dyDescent="0.25">
      <c r="A76" s="97"/>
      <c r="B76" s="15" t="s">
        <v>114</v>
      </c>
      <c r="C76" s="7">
        <v>1083.2</v>
      </c>
      <c r="D76" s="60">
        <v>1.5</v>
      </c>
      <c r="E76" s="91">
        <f t="shared" si="0"/>
        <v>2274.7199999999998</v>
      </c>
      <c r="F76" s="93"/>
      <c r="G76" s="9"/>
    </row>
    <row r="77" spans="1:7" ht="15.75" x14ac:dyDescent="0.25">
      <c r="A77" s="97"/>
      <c r="B77" s="18" t="s">
        <v>65</v>
      </c>
      <c r="C77" s="7">
        <v>1366.3000000000002</v>
      </c>
      <c r="D77" s="60">
        <v>1.5</v>
      </c>
      <c r="E77" s="91">
        <f t="shared" si="0"/>
        <v>2869.23</v>
      </c>
      <c r="F77" s="93"/>
      <c r="G77" s="9"/>
    </row>
    <row r="78" spans="1:7" ht="19.5" customHeight="1" x14ac:dyDescent="0.25">
      <c r="A78" s="97"/>
      <c r="B78" s="16" t="s">
        <v>66</v>
      </c>
      <c r="C78" s="7">
        <v>1545.6</v>
      </c>
      <c r="D78" s="60">
        <v>1.5</v>
      </c>
      <c r="E78" s="91">
        <f t="shared" ref="E78:E82" si="1">ROUND(C78*1.4*D78,2)</f>
        <v>3245.76</v>
      </c>
      <c r="F78" s="93"/>
      <c r="G78" s="9"/>
    </row>
    <row r="79" spans="1:7" ht="45" x14ac:dyDescent="0.25">
      <c r="A79" s="97"/>
      <c r="B79" s="15" t="s">
        <v>67</v>
      </c>
      <c r="C79" s="7">
        <v>1272.8000000000002</v>
      </c>
      <c r="D79" s="60">
        <v>1.5</v>
      </c>
      <c r="E79" s="91">
        <f t="shared" si="1"/>
        <v>2672.88</v>
      </c>
      <c r="F79" s="93"/>
      <c r="G79" s="9"/>
    </row>
    <row r="80" spans="1:7" ht="19.5" customHeight="1" x14ac:dyDescent="0.25">
      <c r="A80" s="97"/>
      <c r="B80" s="16" t="s">
        <v>115</v>
      </c>
      <c r="C80" s="7">
        <v>1591</v>
      </c>
      <c r="D80" s="60">
        <v>1.5</v>
      </c>
      <c r="E80" s="91">
        <f t="shared" si="1"/>
        <v>3341.1</v>
      </c>
      <c r="F80" s="93"/>
      <c r="G80" s="9"/>
    </row>
    <row r="81" spans="1:7" ht="19.5" customHeight="1" x14ac:dyDescent="0.25">
      <c r="A81" s="97"/>
      <c r="B81" s="17" t="s">
        <v>68</v>
      </c>
      <c r="C81" s="7">
        <v>1874.1</v>
      </c>
      <c r="D81" s="60">
        <v>1.5</v>
      </c>
      <c r="E81" s="91">
        <f t="shared" si="1"/>
        <v>3935.61</v>
      </c>
      <c r="F81" s="93"/>
      <c r="G81" s="9"/>
    </row>
    <row r="82" spans="1:7" ht="21.6" customHeight="1" x14ac:dyDescent="0.25">
      <c r="A82" s="15"/>
      <c r="B82" s="14" t="s">
        <v>69</v>
      </c>
      <c r="C82" s="7">
        <v>1780.6</v>
      </c>
      <c r="D82" s="60">
        <v>1.5</v>
      </c>
      <c r="E82" s="8">
        <f t="shared" si="1"/>
        <v>3739.26</v>
      </c>
      <c r="F82" s="93"/>
      <c r="G82" s="9"/>
    </row>
    <row r="83" spans="1:7" ht="39.75" customHeight="1" x14ac:dyDescent="0.25">
      <c r="B83" s="111" t="s">
        <v>116</v>
      </c>
      <c r="C83" s="111"/>
      <c r="D83" s="111"/>
      <c r="E83" s="111"/>
    </row>
  </sheetData>
  <mergeCells count="11">
    <mergeCell ref="C1:E1"/>
    <mergeCell ref="D9:D10"/>
    <mergeCell ref="B11:E11"/>
    <mergeCell ref="B51:E51"/>
    <mergeCell ref="B83:E83"/>
    <mergeCell ref="B7:E7"/>
    <mergeCell ref="A9:A10"/>
    <mergeCell ref="B9:B10"/>
    <mergeCell ref="C9:C10"/>
    <mergeCell ref="B64:E64"/>
    <mergeCell ref="B4:E4"/>
  </mergeCells>
  <pageMargins left="0.62992125984251968" right="0.19685039370078741" top="0.39370078740157483" bottom="0.19685039370078741" header="0.11811023622047245" footer="0.11811023622047245"/>
  <pageSetup paperSize="9" scale="75" orientation="portrait" useFirstPageNumber="1"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M25"/>
  <sheetViews>
    <sheetView view="pageBreakPreview" zoomScale="85" zoomScaleNormal="100" zoomScaleSheetLayoutView="85" workbookViewId="0">
      <pane xSplit="2" ySplit="5" topLeftCell="C6" activePane="bottomRight" state="frozen"/>
      <selection activeCell="B79" sqref="B79"/>
      <selection pane="topRight" activeCell="B79" sqref="B79"/>
      <selection pane="bottomLeft" activeCell="B79" sqref="B79"/>
      <selection pane="bottomRight" activeCell="D4" sqref="D4:D5"/>
    </sheetView>
  </sheetViews>
  <sheetFormatPr defaultColWidth="8.5" defaultRowHeight="15.75" x14ac:dyDescent="0.25"/>
  <cols>
    <col min="1" max="1" width="5.875" style="20" customWidth="1"/>
    <col min="2" max="2" width="47.25" style="20" customWidth="1"/>
    <col min="3" max="3" width="10" style="20" customWidth="1"/>
    <col min="4" max="4" width="16.125" style="20" customWidth="1"/>
    <col min="5" max="5" width="42.5" style="20" customWidth="1"/>
    <col min="6" max="6" width="14.625" style="35" customWidth="1"/>
    <col min="7" max="16384" width="8.5" style="20"/>
  </cols>
  <sheetData>
    <row r="1" spans="1:13" s="21" customFormat="1" ht="33.75" customHeight="1" x14ac:dyDescent="0.3">
      <c r="E1" s="83" t="s">
        <v>106</v>
      </c>
      <c r="F1" s="24"/>
      <c r="G1" s="22"/>
      <c r="H1" s="55"/>
      <c r="I1" s="55"/>
      <c r="J1" s="55"/>
      <c r="K1" s="55"/>
    </row>
    <row r="2" spans="1:13" s="23" customFormat="1" ht="21" customHeight="1" x14ac:dyDescent="0.3">
      <c r="B2" s="113" t="s">
        <v>127</v>
      </c>
      <c r="C2" s="113"/>
      <c r="D2" s="113"/>
      <c r="E2" s="113"/>
      <c r="F2" s="21"/>
    </row>
    <row r="3" spans="1:13" s="24" customFormat="1" ht="15.6" customHeight="1" x14ac:dyDescent="0.25">
      <c r="B3" s="25"/>
      <c r="C3" s="26"/>
      <c r="D3" s="26"/>
    </row>
    <row r="4" spans="1:13" ht="43.5" customHeight="1" x14ac:dyDescent="0.25">
      <c r="A4" s="117" t="s">
        <v>0</v>
      </c>
      <c r="B4" s="100" t="s">
        <v>1</v>
      </c>
      <c r="C4" s="117" t="s">
        <v>123</v>
      </c>
      <c r="D4" s="106" t="s">
        <v>126</v>
      </c>
      <c r="E4" s="76" t="s">
        <v>70</v>
      </c>
      <c r="F4" s="27"/>
    </row>
    <row r="5" spans="1:13" ht="48.6" customHeight="1" x14ac:dyDescent="0.25">
      <c r="A5" s="117"/>
      <c r="B5" s="100"/>
      <c r="C5" s="117"/>
      <c r="D5" s="106"/>
      <c r="E5" s="77" t="s">
        <v>122</v>
      </c>
      <c r="F5" s="28"/>
    </row>
    <row r="6" spans="1:13" s="30" customFormat="1" ht="23.45" customHeight="1" x14ac:dyDescent="0.25">
      <c r="A6" s="76">
        <v>1</v>
      </c>
      <c r="B6" s="117" t="s">
        <v>71</v>
      </c>
      <c r="C6" s="117"/>
      <c r="D6" s="117"/>
      <c r="E6" s="117"/>
      <c r="F6" s="28"/>
      <c r="G6" s="28"/>
      <c r="H6" s="20"/>
      <c r="I6" s="20"/>
      <c r="J6" s="20"/>
      <c r="K6" s="20"/>
      <c r="L6" s="20"/>
      <c r="M6" s="20"/>
    </row>
    <row r="7" spans="1:13" s="29" customFormat="1" ht="16.899999999999999" customHeight="1" x14ac:dyDescent="0.25">
      <c r="A7" s="115" t="s">
        <v>72</v>
      </c>
      <c r="B7" s="115"/>
      <c r="C7" s="115"/>
      <c r="D7" s="115"/>
      <c r="E7" s="115"/>
      <c r="F7" s="28"/>
      <c r="G7" s="28"/>
      <c r="H7" s="20"/>
      <c r="I7" s="20"/>
      <c r="J7" s="20"/>
      <c r="K7" s="20"/>
      <c r="L7" s="20"/>
      <c r="M7" s="20"/>
    </row>
    <row r="8" spans="1:13" s="29" customFormat="1" ht="30.75" customHeight="1" x14ac:dyDescent="0.25">
      <c r="A8" s="115" t="s">
        <v>121</v>
      </c>
      <c r="B8" s="115"/>
      <c r="C8" s="79">
        <f>SUM(C9:C13)</f>
        <v>1273.8000000000002</v>
      </c>
      <c r="D8" s="79"/>
      <c r="E8" s="79">
        <f>SUM(E9:E13)</f>
        <v>2674.98</v>
      </c>
      <c r="F8" s="31"/>
      <c r="G8" s="28"/>
      <c r="H8" s="20"/>
      <c r="I8" s="20"/>
      <c r="J8" s="20"/>
      <c r="K8" s="20"/>
      <c r="L8" s="20"/>
      <c r="M8" s="20"/>
    </row>
    <row r="9" spans="1:13" s="29" customFormat="1" ht="30.75" customHeight="1" x14ac:dyDescent="0.25">
      <c r="A9" s="78"/>
      <c r="B9" s="32" t="s">
        <v>73</v>
      </c>
      <c r="C9" s="79">
        <v>250.7</v>
      </c>
      <c r="D9" s="60">
        <v>1.5</v>
      </c>
      <c r="E9" s="98">
        <f>ROUND(C9*1.4*D9,2)</f>
        <v>526.47</v>
      </c>
      <c r="F9" s="31"/>
      <c r="G9" s="28"/>
      <c r="H9" s="20"/>
      <c r="I9" s="20"/>
      <c r="J9" s="20"/>
      <c r="K9" s="20"/>
      <c r="L9" s="20"/>
      <c r="M9" s="20"/>
    </row>
    <row r="10" spans="1:13" ht="31.5" x14ac:dyDescent="0.25">
      <c r="A10" s="76"/>
      <c r="B10" s="32" t="s">
        <v>74</v>
      </c>
      <c r="C10" s="79">
        <v>33.799999999999997</v>
      </c>
      <c r="D10" s="60">
        <v>1.5</v>
      </c>
      <c r="E10" s="98">
        <f t="shared" ref="E10:E13" si="0">ROUND(C10*1.4*D10,2)</f>
        <v>70.98</v>
      </c>
      <c r="F10" s="31"/>
    </row>
    <row r="11" spans="1:13" ht="27" customHeight="1" x14ac:dyDescent="0.25">
      <c r="A11" s="76"/>
      <c r="B11" s="32" t="s">
        <v>75</v>
      </c>
      <c r="C11" s="79">
        <v>174.7</v>
      </c>
      <c r="D11" s="60">
        <v>1.5</v>
      </c>
      <c r="E11" s="98">
        <f t="shared" si="0"/>
        <v>366.87</v>
      </c>
      <c r="F11" s="31"/>
    </row>
    <row r="12" spans="1:13" ht="21.75" customHeight="1" x14ac:dyDescent="0.25">
      <c r="A12" s="76"/>
      <c r="B12" s="32" t="s">
        <v>76</v>
      </c>
      <c r="C12" s="79">
        <v>125.5</v>
      </c>
      <c r="D12" s="60">
        <v>1.5</v>
      </c>
      <c r="E12" s="98">
        <f t="shared" si="0"/>
        <v>263.55</v>
      </c>
      <c r="F12" s="31"/>
    </row>
    <row r="13" spans="1:13" ht="134.44999999999999" customHeight="1" x14ac:dyDescent="0.25">
      <c r="A13" s="76"/>
      <c r="B13" s="32" t="s">
        <v>77</v>
      </c>
      <c r="C13" s="79">
        <v>689.1</v>
      </c>
      <c r="D13" s="60">
        <v>1.5</v>
      </c>
      <c r="E13" s="98">
        <f t="shared" si="0"/>
        <v>1447.11</v>
      </c>
      <c r="F13" s="31"/>
    </row>
    <row r="14" spans="1:13" s="30" customFormat="1" ht="23.45" customHeight="1" x14ac:dyDescent="0.25">
      <c r="A14" s="116" t="s">
        <v>78</v>
      </c>
      <c r="B14" s="116"/>
      <c r="C14" s="116"/>
      <c r="D14" s="116"/>
      <c r="E14" s="116"/>
      <c r="F14" s="33"/>
      <c r="G14" s="28"/>
      <c r="H14" s="20"/>
      <c r="I14" s="20"/>
      <c r="J14" s="20"/>
      <c r="K14" s="20"/>
      <c r="L14" s="20"/>
      <c r="M14" s="20"/>
    </row>
    <row r="15" spans="1:13" ht="33" customHeight="1" x14ac:dyDescent="0.25">
      <c r="A15" s="76" t="s">
        <v>79</v>
      </c>
      <c r="B15" s="34" t="s">
        <v>80</v>
      </c>
      <c r="C15" s="79">
        <v>84.5</v>
      </c>
      <c r="D15" s="60">
        <v>1.5</v>
      </c>
      <c r="E15" s="98">
        <f t="shared" ref="E15:E16" si="1">ROUND(C15*1.4*D15,2)</f>
        <v>177.45</v>
      </c>
      <c r="F15" s="31"/>
    </row>
    <row r="16" spans="1:13" ht="58.15" customHeight="1" x14ac:dyDescent="0.25">
      <c r="A16" s="76" t="s">
        <v>81</v>
      </c>
      <c r="B16" s="34" t="s">
        <v>82</v>
      </c>
      <c r="C16" s="79">
        <v>590.4</v>
      </c>
      <c r="D16" s="60">
        <v>1.5</v>
      </c>
      <c r="E16" s="98">
        <f t="shared" si="1"/>
        <v>1239.8399999999999</v>
      </c>
      <c r="G16" s="36"/>
    </row>
    <row r="17" spans="1:7" ht="27" customHeight="1" x14ac:dyDescent="0.25">
      <c r="A17" s="115" t="s">
        <v>83</v>
      </c>
      <c r="B17" s="115"/>
      <c r="C17" s="115"/>
      <c r="D17" s="115"/>
      <c r="E17" s="115"/>
    </row>
    <row r="18" spans="1:7" ht="47.25" x14ac:dyDescent="0.25">
      <c r="A18" s="76" t="s">
        <v>84</v>
      </c>
      <c r="B18" s="34" t="s">
        <v>85</v>
      </c>
      <c r="C18" s="79">
        <v>622.20000000000005</v>
      </c>
      <c r="D18" s="60">
        <v>1.5</v>
      </c>
      <c r="E18" s="98">
        <f t="shared" ref="E18:E20" si="2">ROUND(C18*1.4*D18,2)</f>
        <v>1306.6199999999999</v>
      </c>
      <c r="F18" s="31"/>
      <c r="G18" s="36"/>
    </row>
    <row r="19" spans="1:7" ht="47.25" x14ac:dyDescent="0.25">
      <c r="A19" s="76" t="s">
        <v>86</v>
      </c>
      <c r="B19" s="34" t="s">
        <v>87</v>
      </c>
      <c r="C19" s="79">
        <v>1070</v>
      </c>
      <c r="D19" s="60">
        <v>1.5</v>
      </c>
      <c r="E19" s="98">
        <f t="shared" si="2"/>
        <v>2247</v>
      </c>
      <c r="F19" s="31"/>
    </row>
    <row r="20" spans="1:7" ht="50.45" customHeight="1" x14ac:dyDescent="0.25">
      <c r="A20" s="76" t="s">
        <v>88</v>
      </c>
      <c r="B20" s="34" t="s">
        <v>89</v>
      </c>
      <c r="C20" s="79">
        <v>814.8</v>
      </c>
      <c r="D20" s="60">
        <v>1.5</v>
      </c>
      <c r="E20" s="98">
        <f t="shared" si="2"/>
        <v>1711.08</v>
      </c>
    </row>
    <row r="21" spans="1:7" ht="42.6" customHeight="1" x14ac:dyDescent="0.25">
      <c r="B21" s="114" t="s">
        <v>117</v>
      </c>
      <c r="C21" s="114"/>
      <c r="D21" s="114"/>
      <c r="E21" s="114"/>
      <c r="F21" s="20"/>
    </row>
    <row r="22" spans="1:7" x14ac:dyDescent="0.25">
      <c r="F22" s="20"/>
    </row>
    <row r="23" spans="1:7" ht="15.75" customHeight="1" x14ac:dyDescent="0.25">
      <c r="F23" s="20"/>
    </row>
    <row r="25" spans="1:7" x14ac:dyDescent="0.25">
      <c r="B25" s="37"/>
    </row>
  </sheetData>
  <mergeCells count="11">
    <mergeCell ref="B2:E2"/>
    <mergeCell ref="D4:D5"/>
    <mergeCell ref="B21:E21"/>
    <mergeCell ref="A8:B8"/>
    <mergeCell ref="A14:E14"/>
    <mergeCell ref="A17:E17"/>
    <mergeCell ref="A4:A5"/>
    <mergeCell ref="B4:B5"/>
    <mergeCell ref="C4:C5"/>
    <mergeCell ref="B6:E6"/>
    <mergeCell ref="A7:E7"/>
  </mergeCells>
  <pageMargins left="0.51181102362204722" right="0" top="0.55118110236220474" bottom="0.19685039370078741" header="0.27559055118110237" footer="0.11811023622047245"/>
  <pageSetup paperSize="9" scale="68" orientation="portrait" useFirstPageNumber="1" r:id="rId1"/>
  <headerFooter differentFirst="1">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view="pageBreakPreview" zoomScale="85" zoomScaleNormal="85" zoomScaleSheetLayoutView="85" workbookViewId="0">
      <pane xSplit="2" ySplit="7" topLeftCell="C8" activePane="bottomRight" state="frozen"/>
      <selection activeCell="B79" sqref="B79"/>
      <selection pane="topRight" activeCell="B79" sqref="B79"/>
      <selection pane="bottomLeft" activeCell="B79" sqref="B79"/>
      <selection pane="bottomRight" activeCell="H8" sqref="H8"/>
    </sheetView>
  </sheetViews>
  <sheetFormatPr defaultColWidth="8.25" defaultRowHeight="15" x14ac:dyDescent="0.25"/>
  <cols>
    <col min="1" max="1" width="4.5" style="47" customWidth="1"/>
    <col min="2" max="2" width="33.625" style="47" customWidth="1"/>
    <col min="3" max="3" width="9.625" style="47" customWidth="1"/>
    <col min="4" max="4" width="21.625" style="47" customWidth="1"/>
    <col min="5" max="5" width="36.875" style="47" customWidth="1"/>
    <col min="6" max="6" width="4.625" style="47" customWidth="1"/>
    <col min="7" max="7" width="11.375" style="47" bestFit="1" customWidth="1"/>
    <col min="8" max="8" width="8.25" style="47"/>
    <col min="9" max="9" width="11.75" style="47" bestFit="1" customWidth="1"/>
    <col min="10" max="16384" width="8.25" style="47"/>
  </cols>
  <sheetData>
    <row r="1" spans="1:13" s="38" customFormat="1" ht="30" customHeight="1" x14ac:dyDescent="0.3">
      <c r="E1" s="53" t="s">
        <v>119</v>
      </c>
    </row>
    <row r="2" spans="1:13" s="38" customFormat="1" ht="39" customHeight="1" x14ac:dyDescent="0.3">
      <c r="B2" s="120" t="s">
        <v>128</v>
      </c>
      <c r="C2" s="120"/>
      <c r="D2" s="120"/>
      <c r="E2" s="120"/>
      <c r="F2" s="39"/>
      <c r="H2" s="56"/>
      <c r="I2" s="56"/>
      <c r="J2" s="56"/>
      <c r="K2" s="56"/>
    </row>
    <row r="3" spans="1:13" s="38" customFormat="1" ht="21.6" customHeight="1" x14ac:dyDescent="0.3"/>
    <row r="4" spans="1:13" s="40" customFormat="1" ht="19.5" hidden="1" thickBot="1" x14ac:dyDescent="0.3">
      <c r="C4" s="63"/>
      <c r="D4" s="63"/>
      <c r="E4" s="64">
        <v>1.4</v>
      </c>
      <c r="F4" s="41"/>
    </row>
    <row r="5" spans="1:13" s="43" customFormat="1" ht="44.45" customHeight="1" x14ac:dyDescent="0.25">
      <c r="A5" s="121" t="s">
        <v>0</v>
      </c>
      <c r="B5" s="122" t="s">
        <v>1</v>
      </c>
      <c r="C5" s="123" t="s">
        <v>123</v>
      </c>
      <c r="D5" s="106" t="s">
        <v>124</v>
      </c>
      <c r="E5" s="75" t="s">
        <v>2</v>
      </c>
      <c r="F5" s="57"/>
      <c r="G5" s="42"/>
      <c r="H5" s="42"/>
      <c r="I5" s="42"/>
      <c r="J5" s="42"/>
      <c r="K5" s="42"/>
      <c r="L5" s="42"/>
      <c r="M5" s="42"/>
    </row>
    <row r="6" spans="1:13" s="43" customFormat="1" ht="23.45" customHeight="1" x14ac:dyDescent="0.25">
      <c r="A6" s="121"/>
      <c r="B6" s="122"/>
      <c r="C6" s="123"/>
      <c r="D6" s="106"/>
      <c r="E6" s="65" t="s">
        <v>122</v>
      </c>
      <c r="F6" s="57"/>
      <c r="G6" s="42"/>
      <c r="H6" s="42"/>
      <c r="I6" s="42"/>
      <c r="J6" s="42"/>
      <c r="K6" s="42"/>
      <c r="L6" s="42"/>
      <c r="M6" s="42"/>
    </row>
    <row r="7" spans="1:13" s="43" customFormat="1" ht="33" customHeight="1" x14ac:dyDescent="0.25">
      <c r="A7" s="66">
        <v>1</v>
      </c>
      <c r="B7" s="119" t="s">
        <v>90</v>
      </c>
      <c r="C7" s="119"/>
      <c r="D7" s="119"/>
      <c r="E7" s="119"/>
      <c r="F7" s="57"/>
      <c r="G7" s="42"/>
      <c r="H7" s="42"/>
      <c r="I7" s="42"/>
      <c r="J7" s="42"/>
      <c r="K7" s="42"/>
      <c r="L7" s="42"/>
      <c r="M7" s="42"/>
    </row>
    <row r="8" spans="1:13" s="43" customFormat="1" ht="32.450000000000003" customHeight="1" x14ac:dyDescent="0.25">
      <c r="A8" s="67"/>
      <c r="B8" s="68" t="s">
        <v>91</v>
      </c>
      <c r="C8" s="61">
        <v>395.4</v>
      </c>
      <c r="D8" s="60">
        <v>1.5</v>
      </c>
      <c r="E8" s="8">
        <f t="shared" ref="E8:E10" si="0">ROUND(C8*1.4*D8,2)</f>
        <v>830.34</v>
      </c>
      <c r="F8" s="58"/>
      <c r="G8" s="42"/>
      <c r="H8" s="42"/>
      <c r="I8" s="42"/>
      <c r="J8" s="42"/>
      <c r="K8" s="42"/>
      <c r="L8" s="42"/>
      <c r="M8" s="42"/>
    </row>
    <row r="9" spans="1:13" s="43" customFormat="1" ht="20.25" customHeight="1" x14ac:dyDescent="0.25">
      <c r="A9" s="67"/>
      <c r="B9" s="69" t="s">
        <v>92</v>
      </c>
      <c r="C9" s="61">
        <v>2458.3999999999996</v>
      </c>
      <c r="D9" s="60">
        <v>1.5</v>
      </c>
      <c r="E9" s="8">
        <f t="shared" si="0"/>
        <v>5162.6400000000003</v>
      </c>
      <c r="F9" s="58"/>
      <c r="G9" s="42"/>
      <c r="H9" s="42"/>
      <c r="I9" s="42"/>
      <c r="J9" s="42"/>
      <c r="K9" s="42"/>
      <c r="L9" s="42"/>
      <c r="M9" s="42"/>
    </row>
    <row r="10" spans="1:13" s="43" customFormat="1" ht="20.25" customHeight="1" x14ac:dyDescent="0.25">
      <c r="A10" s="67"/>
      <c r="B10" s="69" t="s">
        <v>93</v>
      </c>
      <c r="C10" s="61">
        <v>1751.1</v>
      </c>
      <c r="D10" s="60">
        <v>1.5</v>
      </c>
      <c r="E10" s="8">
        <f t="shared" si="0"/>
        <v>3677.31</v>
      </c>
      <c r="F10" s="58"/>
      <c r="G10" s="42"/>
      <c r="H10" s="42"/>
      <c r="I10" s="42"/>
      <c r="J10" s="42"/>
      <c r="K10" s="42"/>
      <c r="L10" s="42"/>
      <c r="M10" s="42"/>
    </row>
    <row r="11" spans="1:13" s="43" customFormat="1" ht="37.9" customHeight="1" x14ac:dyDescent="0.25">
      <c r="A11" s="66">
        <v>2</v>
      </c>
      <c r="B11" s="119" t="s">
        <v>94</v>
      </c>
      <c r="C11" s="119"/>
      <c r="D11" s="119"/>
      <c r="E11" s="119"/>
      <c r="F11" s="59"/>
    </row>
    <row r="12" spans="1:13" s="43" customFormat="1" ht="15.75" x14ac:dyDescent="0.25">
      <c r="A12" s="70" t="s">
        <v>84</v>
      </c>
      <c r="B12" s="69" t="s">
        <v>95</v>
      </c>
      <c r="C12" s="61"/>
      <c r="D12" s="61"/>
      <c r="E12" s="61"/>
      <c r="F12" s="59"/>
    </row>
    <row r="13" spans="1:13" s="46" customFormat="1" ht="23.25" customHeight="1" x14ac:dyDescent="0.25">
      <c r="A13" s="71"/>
      <c r="B13" s="72" t="s">
        <v>96</v>
      </c>
      <c r="C13" s="73">
        <v>212.2</v>
      </c>
      <c r="D13" s="60">
        <v>1.5</v>
      </c>
      <c r="E13" s="8">
        <f t="shared" ref="E13:E23" si="1">ROUND(C13*1.4*D13,2)</f>
        <v>445.62</v>
      </c>
      <c r="F13" s="58"/>
      <c r="G13" s="43"/>
      <c r="H13" s="43"/>
      <c r="I13" s="43"/>
      <c r="J13" s="43"/>
      <c r="K13" s="43"/>
      <c r="L13" s="43"/>
      <c r="M13" s="43"/>
    </row>
    <row r="14" spans="1:13" s="46" customFormat="1" ht="22.5" customHeight="1" x14ac:dyDescent="0.25">
      <c r="A14" s="70"/>
      <c r="B14" s="72" t="s">
        <v>97</v>
      </c>
      <c r="C14" s="73">
        <v>212.2</v>
      </c>
      <c r="D14" s="60">
        <v>1.5</v>
      </c>
      <c r="E14" s="8">
        <f t="shared" si="1"/>
        <v>445.62</v>
      </c>
      <c r="F14" s="45"/>
      <c r="G14" s="43"/>
      <c r="H14" s="43"/>
      <c r="I14" s="43"/>
      <c r="J14" s="43"/>
      <c r="K14" s="43"/>
      <c r="L14" s="43"/>
      <c r="M14" s="43"/>
    </row>
    <row r="15" spans="1:13" s="46" customFormat="1" ht="131.44999999999999" customHeight="1" x14ac:dyDescent="0.25">
      <c r="A15" s="70"/>
      <c r="B15" s="34" t="s">
        <v>98</v>
      </c>
      <c r="C15" s="44">
        <v>707.3</v>
      </c>
      <c r="D15" s="60">
        <v>1.5</v>
      </c>
      <c r="E15" s="8">
        <f t="shared" si="1"/>
        <v>1485.33</v>
      </c>
      <c r="F15" s="45"/>
      <c r="G15" s="43"/>
      <c r="H15" s="43"/>
      <c r="I15" s="43"/>
      <c r="J15" s="43"/>
      <c r="K15" s="43"/>
      <c r="L15" s="43"/>
      <c r="M15" s="43"/>
    </row>
    <row r="16" spans="1:13" s="46" customFormat="1" ht="98.45" customHeight="1" x14ac:dyDescent="0.25">
      <c r="A16" s="70"/>
      <c r="B16" s="34" t="s">
        <v>99</v>
      </c>
      <c r="C16" s="44">
        <v>876.6</v>
      </c>
      <c r="D16" s="60">
        <v>1.5</v>
      </c>
      <c r="E16" s="8">
        <f t="shared" si="1"/>
        <v>1840.86</v>
      </c>
      <c r="F16" s="47"/>
      <c r="G16" s="43"/>
      <c r="H16" s="43"/>
      <c r="I16" s="43"/>
      <c r="J16" s="43"/>
      <c r="K16" s="43"/>
      <c r="L16" s="43"/>
      <c r="M16" s="43"/>
    </row>
    <row r="17" spans="1:13" s="46" customFormat="1" ht="39.75" customHeight="1" x14ac:dyDescent="0.25">
      <c r="A17" s="70"/>
      <c r="B17" s="34" t="s">
        <v>100</v>
      </c>
      <c r="C17" s="44">
        <v>395.4</v>
      </c>
      <c r="D17" s="60">
        <v>1.5</v>
      </c>
      <c r="E17" s="8">
        <f t="shared" si="1"/>
        <v>830.34</v>
      </c>
      <c r="F17" s="47"/>
      <c r="G17" s="43"/>
      <c r="H17" s="43"/>
      <c r="I17" s="43"/>
      <c r="J17" s="43"/>
      <c r="K17" s="43"/>
      <c r="L17" s="43"/>
      <c r="M17" s="43"/>
    </row>
    <row r="18" spans="1:13" s="46" customFormat="1" ht="25.5" customHeight="1" x14ac:dyDescent="0.25">
      <c r="A18" s="70" t="s">
        <v>86</v>
      </c>
      <c r="B18" s="68" t="s">
        <v>91</v>
      </c>
      <c r="C18" s="61"/>
      <c r="D18" s="60">
        <v>1.5</v>
      </c>
      <c r="E18" s="8">
        <f t="shared" si="1"/>
        <v>0</v>
      </c>
      <c r="F18" s="48"/>
      <c r="G18" s="43"/>
      <c r="H18" s="43"/>
      <c r="I18" s="43"/>
      <c r="J18" s="43"/>
      <c r="K18" s="43"/>
      <c r="L18" s="43"/>
      <c r="M18" s="43"/>
    </row>
    <row r="19" spans="1:13" s="46" customFormat="1" ht="21.6" customHeight="1" x14ac:dyDescent="0.25">
      <c r="A19" s="70"/>
      <c r="B19" s="34" t="s">
        <v>101</v>
      </c>
      <c r="C19" s="44">
        <v>664</v>
      </c>
      <c r="D19" s="60">
        <v>1.5</v>
      </c>
      <c r="E19" s="8">
        <f t="shared" si="1"/>
        <v>1394.4</v>
      </c>
      <c r="F19" s="47"/>
      <c r="G19" s="43"/>
      <c r="H19" s="43"/>
      <c r="I19" s="43"/>
      <c r="J19" s="43"/>
      <c r="K19" s="43"/>
      <c r="L19" s="43"/>
      <c r="M19" s="43"/>
    </row>
    <row r="20" spans="1:13" s="46" customFormat="1" ht="24.6" customHeight="1" x14ac:dyDescent="0.25">
      <c r="A20" s="70"/>
      <c r="B20" s="72" t="s">
        <v>102</v>
      </c>
      <c r="C20" s="74">
        <v>212.2</v>
      </c>
      <c r="D20" s="60">
        <v>1.5</v>
      </c>
      <c r="E20" s="8">
        <f t="shared" si="1"/>
        <v>445.62</v>
      </c>
      <c r="F20" s="47"/>
      <c r="G20" s="43"/>
      <c r="H20" s="43"/>
      <c r="I20" s="43"/>
      <c r="J20" s="43"/>
      <c r="K20" s="43"/>
      <c r="L20" s="43"/>
      <c r="M20" s="43"/>
    </row>
    <row r="21" spans="1:13" ht="22.9" customHeight="1" x14ac:dyDescent="0.25">
      <c r="A21" s="70"/>
      <c r="B21" s="72" t="s">
        <v>103</v>
      </c>
      <c r="C21" s="74">
        <v>212.2</v>
      </c>
      <c r="D21" s="60">
        <v>1.5</v>
      </c>
      <c r="E21" s="8">
        <f t="shared" si="1"/>
        <v>445.62</v>
      </c>
      <c r="H21" s="43"/>
    </row>
    <row r="22" spans="1:13" ht="85.15" customHeight="1" x14ac:dyDescent="0.25">
      <c r="A22" s="70"/>
      <c r="B22" s="34" t="s">
        <v>104</v>
      </c>
      <c r="C22" s="44">
        <v>906</v>
      </c>
      <c r="D22" s="60">
        <v>1.5</v>
      </c>
      <c r="E22" s="8">
        <f t="shared" si="1"/>
        <v>1902.6</v>
      </c>
      <c r="H22" s="43"/>
    </row>
    <row r="23" spans="1:13" ht="53.45" customHeight="1" x14ac:dyDescent="0.25">
      <c r="A23" s="70"/>
      <c r="B23" s="34" t="s">
        <v>105</v>
      </c>
      <c r="C23" s="44">
        <v>395.4</v>
      </c>
      <c r="D23" s="60">
        <v>1.5</v>
      </c>
      <c r="E23" s="8">
        <f t="shared" si="1"/>
        <v>830.34</v>
      </c>
      <c r="H23" s="43"/>
    </row>
    <row r="24" spans="1:13" ht="39.75" customHeight="1" x14ac:dyDescent="0.25">
      <c r="B24" s="118" t="s">
        <v>117</v>
      </c>
      <c r="C24" s="118"/>
      <c r="D24" s="118"/>
      <c r="E24" s="118"/>
      <c r="F24" s="62"/>
      <c r="G24" s="62"/>
      <c r="H24" s="62"/>
    </row>
  </sheetData>
  <mergeCells count="8">
    <mergeCell ref="B24:E24"/>
    <mergeCell ref="B7:E7"/>
    <mergeCell ref="B11:E11"/>
    <mergeCell ref="B2:E2"/>
    <mergeCell ref="A5:A6"/>
    <mergeCell ref="B5:B6"/>
    <mergeCell ref="C5:C6"/>
    <mergeCell ref="D5:D6"/>
  </mergeCells>
  <pageMargins left="0.51181102362204722" right="0.23622047244094491" top="0.59055118110236227" bottom="0.11811023622047245" header="0.11811023622047245" footer="0.11811023622047245"/>
  <pageSetup paperSize="9" scale="70" firstPageNumber="2" orientation="portrait" horizontalDpi="0" verticalDpi="0"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6</vt:i4>
      </vt:variant>
    </vt:vector>
  </HeadingPairs>
  <TitlesOfParts>
    <vt:vector size="9" baseType="lpstr">
      <vt:lpstr>диспан2025ПКДЦ</vt:lpstr>
      <vt:lpstr>Улубл  </vt:lpstr>
      <vt:lpstr>Репрод тариф </vt:lpstr>
      <vt:lpstr>диспан2025ПКДЦ!Заголовки_для_печати</vt:lpstr>
      <vt:lpstr>'Репрод тариф '!Заголовки_для_печати</vt:lpstr>
      <vt:lpstr>'Улубл  '!Заголовки_для_печати</vt:lpstr>
      <vt:lpstr>диспан2025ПКДЦ!Область_печати</vt:lpstr>
      <vt:lpstr>'Репрод тариф '!Область_печати</vt:lpstr>
      <vt:lpstr>'Улубл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Бугаева Евгения Евгеньевна</dc:creator>
  <cp:lastModifiedBy>Бугаева Евгения Евгеньевна</cp:lastModifiedBy>
  <cp:lastPrinted>2025-04-15T01:55:20Z</cp:lastPrinted>
  <dcterms:created xsi:type="dcterms:W3CDTF">2025-04-14T07:59:07Z</dcterms:created>
  <dcterms:modified xsi:type="dcterms:W3CDTF">2025-04-15T01:55:22Z</dcterms:modified>
</cp:coreProperties>
</file>